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6" activeTab="1"/>
  </bookViews>
  <sheets>
    <sheet name="Seniors" sheetId="1" r:id="rId1"/>
    <sheet name="Juniors" sheetId="2" r:id="rId2"/>
  </sheets>
  <definedNames/>
  <calcPr fullCalcOnLoad="1"/>
</workbook>
</file>

<file path=xl/sharedStrings.xml><?xml version="1.0" encoding="utf-8"?>
<sst xmlns="http://schemas.openxmlformats.org/spreadsheetml/2006/main" count="544" uniqueCount="207">
  <si>
    <r>
      <t>The  5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STARS of MATHEMATICS  Competition </t>
    </r>
    <r>
      <rPr>
        <sz val="10"/>
        <rFont val="Arial"/>
        <family val="2"/>
      </rPr>
      <t>©</t>
    </r>
    <r>
      <rPr>
        <sz val="10"/>
        <rFont val="Arial"/>
        <family val="2"/>
      </rPr>
      <t xml:space="preserve">  12/10/2011,  ICHB, Bucharest   </t>
    </r>
    <r>
      <rPr>
        <b/>
        <sz val="10"/>
        <rFont val="Arial"/>
        <family val="2"/>
      </rPr>
      <t>***</t>
    </r>
    <r>
      <rPr>
        <sz val="10"/>
        <rFont val="Arial"/>
        <family val="2"/>
      </rPr>
      <t xml:space="preserve">  Competition  Results  </t>
    </r>
    <r>
      <rPr>
        <b/>
        <sz val="10"/>
        <rFont val="Arial"/>
        <family val="2"/>
      </rPr>
      <t>***</t>
    </r>
  </si>
  <si>
    <t>Competitor</t>
  </si>
  <si>
    <t>Gr.</t>
  </si>
  <si>
    <t>School</t>
  </si>
  <si>
    <t>City</t>
  </si>
  <si>
    <t>P1</t>
  </si>
  <si>
    <t>P2</t>
  </si>
  <si>
    <t>P3</t>
  </si>
  <si>
    <t>P4</t>
  </si>
  <si>
    <t>Total</t>
  </si>
  <si>
    <t>Prize</t>
  </si>
  <si>
    <r>
      <t>DR</t>
    </r>
    <r>
      <rPr>
        <sz val="10"/>
        <color indexed="8"/>
        <rFont val="Arial"/>
        <family val="2"/>
      </rPr>
      <t>ĂGOI Octav</t>
    </r>
  </si>
  <si>
    <t>XII</t>
  </si>
  <si>
    <t>ICHB</t>
  </si>
  <si>
    <t>Bucureşti</t>
  </si>
  <si>
    <t>I Prize</t>
  </si>
  <si>
    <r>
      <t>M</t>
    </r>
    <r>
      <rPr>
        <sz val="10"/>
        <color indexed="8"/>
        <rFont val="Arial"/>
        <family val="2"/>
      </rPr>
      <t>Ă</t>
    </r>
    <r>
      <rPr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>Ă</t>
    </r>
    <r>
      <rPr>
        <sz val="10"/>
        <color indexed="8"/>
        <rFont val="Arial"/>
        <family val="2"/>
      </rPr>
      <t>LIE Andreea</t>
    </r>
  </si>
  <si>
    <t>X</t>
  </si>
  <si>
    <t>II Prize ♀</t>
  </si>
  <si>
    <t>TOMA Florina</t>
  </si>
  <si>
    <t>XI</t>
  </si>
  <si>
    <t>Colegiul Naţional</t>
  </si>
  <si>
    <t>Iaşi</t>
  </si>
  <si>
    <t>MILU Alexandru</t>
  </si>
  <si>
    <t>C.N. T.Vianu</t>
  </si>
  <si>
    <t>Mention</t>
  </si>
  <si>
    <r>
      <t xml:space="preserve">GRAMATOVICI </t>
    </r>
    <r>
      <rPr>
        <sz val="10"/>
        <color indexed="8"/>
        <rFont val="Arial"/>
        <family val="2"/>
      </rPr>
      <t>Ştefan</t>
    </r>
  </si>
  <si>
    <t>GAVRILESCU Marius</t>
  </si>
  <si>
    <t>IX</t>
  </si>
  <si>
    <t>TRAN-BACH Hai</t>
  </si>
  <si>
    <r>
      <t xml:space="preserve">IVANOVICI </t>
    </r>
    <r>
      <rPr>
        <sz val="10"/>
        <color indexed="8"/>
        <rFont val="Arial"/>
        <family val="2"/>
      </rPr>
      <t>Ştefan</t>
    </r>
  </si>
  <si>
    <t>MUSCĂ Paul Gabriel</t>
  </si>
  <si>
    <t>NICOLAESCU Horia Petru</t>
  </si>
  <si>
    <t>BOCANU Marius</t>
  </si>
  <si>
    <r>
      <t>SP</t>
    </r>
    <r>
      <rPr>
        <sz val="10"/>
        <color indexed="8"/>
        <rFont val="Arial"/>
        <family val="2"/>
      </rPr>
      <t>ĂTARU Ştefan</t>
    </r>
  </si>
  <si>
    <r>
      <t>TAMA</t>
    </r>
    <r>
      <rPr>
        <sz val="10"/>
        <color indexed="8"/>
        <rFont val="Arial"/>
        <family val="2"/>
      </rPr>
      <t>Ş Ioana Maria</t>
    </r>
  </si>
  <si>
    <t>Mention♀</t>
  </si>
  <si>
    <r>
      <t>CERRAHO</t>
    </r>
    <r>
      <rPr>
        <sz val="10"/>
        <color indexed="8"/>
        <rFont val="Arial"/>
        <family val="2"/>
      </rPr>
      <t>ĞLU Ömer</t>
    </r>
  </si>
  <si>
    <r>
      <t>C.N. Gh.</t>
    </r>
    <r>
      <rPr>
        <sz val="10"/>
        <rFont val="Arial"/>
        <family val="2"/>
      </rPr>
      <t>Şincai</t>
    </r>
  </si>
  <si>
    <t>Baia Mare</t>
  </si>
  <si>
    <r>
      <t>BUMB</t>
    </r>
    <r>
      <rPr>
        <sz val="10"/>
        <color indexed="8"/>
        <rFont val="Arial"/>
        <family val="2"/>
      </rPr>
      <t>Ă</t>
    </r>
    <r>
      <rPr>
        <sz val="10"/>
        <color indexed="8"/>
        <rFont val="Arial"/>
        <family val="2"/>
      </rPr>
      <t>CEA Radu</t>
    </r>
  </si>
  <si>
    <t>PRIPOAE Silvia</t>
  </si>
  <si>
    <t>ILIE Andrei</t>
  </si>
  <si>
    <t>C.N. Mihai Viteazul</t>
  </si>
  <si>
    <r>
      <t>Ploie</t>
    </r>
    <r>
      <rPr>
        <sz val="10"/>
        <rFont val="Arial"/>
        <family val="2"/>
      </rPr>
      <t>ş</t>
    </r>
    <r>
      <rPr>
        <sz val="10"/>
        <rFont val="Arial"/>
        <family val="2"/>
      </rPr>
      <t>ti</t>
    </r>
  </si>
  <si>
    <t>DIACONU Simona</t>
  </si>
  <si>
    <t>BUD Viorel Andrei</t>
  </si>
  <si>
    <r>
      <t>FETOIU C</t>
    </r>
    <r>
      <rPr>
        <sz val="10"/>
        <color indexed="8"/>
        <rFont val="Arial"/>
        <family val="2"/>
      </rPr>
      <t>ă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ă</t>
    </r>
    <r>
      <rPr>
        <sz val="10"/>
        <color indexed="8"/>
        <rFont val="Arial"/>
        <family val="2"/>
      </rPr>
      <t>lin Emil</t>
    </r>
  </si>
  <si>
    <t>??                            ??</t>
  </si>
  <si>
    <r>
      <t>Petro</t>
    </r>
    <r>
      <rPr>
        <sz val="10"/>
        <rFont val="Arial"/>
        <family val="2"/>
      </rPr>
      <t>ş</t>
    </r>
    <r>
      <rPr>
        <sz val="10"/>
        <rFont val="Arial"/>
        <family val="2"/>
      </rPr>
      <t>ani</t>
    </r>
  </si>
  <si>
    <t>CONSTANTINESCU Petru</t>
  </si>
  <si>
    <r>
      <t>FR</t>
    </r>
    <r>
      <rPr>
        <sz val="10"/>
        <color indexed="8"/>
        <rFont val="Arial"/>
        <family val="2"/>
      </rPr>
      <t>ĂSINEANU Vlad</t>
    </r>
  </si>
  <si>
    <r>
      <t>P</t>
    </r>
    <r>
      <rPr>
        <sz val="10"/>
        <color indexed="8"/>
        <rFont val="Arial"/>
        <family val="2"/>
      </rPr>
      <t>Â</t>
    </r>
    <r>
      <rPr>
        <sz val="10"/>
        <color indexed="8"/>
        <rFont val="Arial"/>
        <family val="2"/>
      </rPr>
      <t>RVU Vasile</t>
    </r>
  </si>
  <si>
    <r>
      <t>Focş</t>
    </r>
    <r>
      <rPr>
        <sz val="10"/>
        <rFont val="Arial"/>
        <family val="2"/>
      </rPr>
      <t>ani</t>
    </r>
  </si>
  <si>
    <t>ZAMFIRATOS Amir</t>
  </si>
  <si>
    <r>
      <t>RUGIN</t>
    </r>
    <r>
      <rPr>
        <sz val="10"/>
        <rFont val="Arial"/>
        <family val="2"/>
      </rPr>
      <t>Ă</t>
    </r>
    <r>
      <rPr>
        <sz val="10"/>
        <rFont val="Arial"/>
        <family val="2"/>
      </rPr>
      <t xml:space="preserve"> Ileana</t>
    </r>
  </si>
  <si>
    <t>♀</t>
  </si>
  <si>
    <t>IVAN Maria</t>
  </si>
  <si>
    <t>STOICA Eduard</t>
  </si>
  <si>
    <r>
      <t>AD</t>
    </r>
    <r>
      <rPr>
        <sz val="10"/>
        <rFont val="Arial"/>
        <family val="2"/>
      </rPr>
      <t>Ă</t>
    </r>
    <r>
      <rPr>
        <sz val="10"/>
        <rFont val="Arial"/>
        <family val="2"/>
      </rPr>
      <t>SC</t>
    </r>
    <r>
      <rPr>
        <sz val="10"/>
        <rFont val="Arial"/>
        <family val="2"/>
      </rPr>
      <t>Ă</t>
    </r>
    <r>
      <rPr>
        <sz val="10"/>
        <rFont val="Arial"/>
        <family val="2"/>
      </rPr>
      <t>LI</t>
    </r>
    <r>
      <rPr>
        <sz val="10"/>
        <rFont val="Arial"/>
        <family val="2"/>
      </rPr>
      <t>Ţ</t>
    </r>
    <r>
      <rPr>
        <sz val="10"/>
        <rFont val="Arial"/>
        <family val="2"/>
      </rPr>
      <t>EI Oana</t>
    </r>
  </si>
  <si>
    <r>
      <t>NI</t>
    </r>
    <r>
      <rPr>
        <sz val="10"/>
        <color indexed="8"/>
        <rFont val="Arial"/>
        <family val="2"/>
      </rPr>
      <t>Ţ</t>
    </r>
    <r>
      <rPr>
        <sz val="10"/>
        <color indexed="8"/>
        <rFont val="Arial"/>
        <family val="2"/>
      </rPr>
      <t>U Iuliana</t>
    </r>
  </si>
  <si>
    <t>PAŞNICU Mihai Robert</t>
  </si>
  <si>
    <t>ARDELEAN Diana</t>
  </si>
  <si>
    <t>LUCESCU Patrick</t>
  </si>
  <si>
    <r>
      <t>BOLBOCEANU M</t>
    </r>
    <r>
      <rPr>
        <sz val="10"/>
        <color indexed="8"/>
        <rFont val="Arial"/>
        <family val="2"/>
      </rPr>
      <t>ădălina</t>
    </r>
  </si>
  <si>
    <r>
      <t>G</t>
    </r>
    <r>
      <rPr>
        <sz val="10"/>
        <color indexed="8"/>
        <rFont val="Arial"/>
        <family val="2"/>
      </rPr>
      <t>ÎŢ Alexandru</t>
    </r>
  </si>
  <si>
    <t>BILAL Tarik Kaan</t>
  </si>
  <si>
    <t>C.N. Mircea cel Bătrân</t>
  </si>
  <si>
    <r>
      <t>Constan</t>
    </r>
    <r>
      <rPr>
        <sz val="10"/>
        <rFont val="Arial"/>
        <family val="2"/>
      </rPr>
      <t>ţ</t>
    </r>
    <r>
      <rPr>
        <sz val="10"/>
        <rFont val="Arial"/>
        <family val="2"/>
      </rPr>
      <t>a</t>
    </r>
  </si>
  <si>
    <t>ABU-BAKER Abdallah</t>
  </si>
  <si>
    <t>POPESCU Cosmin</t>
  </si>
  <si>
    <t>ANIŢA Ştefana</t>
  </si>
  <si>
    <t>C.N. C.Negruzzi</t>
  </si>
  <si>
    <t>IONESCU Mihai</t>
  </si>
  <si>
    <t>MOLDOVAN Bogdan</t>
  </si>
  <si>
    <t>VRABIE Gelu</t>
  </si>
  <si>
    <t>BILAL Iman</t>
  </si>
  <si>
    <t>Constanţa</t>
  </si>
  <si>
    <r>
      <t>NEAC</t>
    </r>
    <r>
      <rPr>
        <sz val="10"/>
        <color indexed="8"/>
        <rFont val="Arial"/>
        <family val="2"/>
      </rPr>
      <t>Ş</t>
    </r>
    <r>
      <rPr>
        <sz val="10"/>
        <color indexed="8"/>
        <rFont val="Arial"/>
        <family val="2"/>
      </rPr>
      <t>U Bogdan</t>
    </r>
  </si>
  <si>
    <r>
      <t xml:space="preserve">STAN </t>
    </r>
    <r>
      <rPr>
        <sz val="10"/>
        <color indexed="8"/>
        <rFont val="Arial"/>
        <family val="2"/>
      </rPr>
      <t>Ştefan</t>
    </r>
  </si>
  <si>
    <t>Grand Total</t>
  </si>
  <si>
    <t>*****************</t>
  </si>
  <si>
    <t>Average</t>
  </si>
  <si>
    <t>*************</t>
  </si>
  <si>
    <t>GRADING TEAM</t>
  </si>
  <si>
    <t>P</t>
  </si>
  <si>
    <t>PREPARATION</t>
  </si>
  <si>
    <t>Function</t>
  </si>
  <si>
    <t>GEORGESCU Flavian</t>
  </si>
  <si>
    <t>ÖZ Mustafa</t>
  </si>
  <si>
    <t xml:space="preserve"> Principal</t>
  </si>
  <si>
    <t>1 Gold</t>
  </si>
  <si>
    <t>OLTEANU Cristian</t>
  </si>
  <si>
    <t>IVANOVICI Lioara</t>
  </si>
  <si>
    <t xml:space="preserve"> Logistics</t>
  </si>
  <si>
    <t>1 Silver</t>
  </si>
  <si>
    <t>SCHWARZ Dan</t>
  </si>
  <si>
    <t xml:space="preserve"> Scientific</t>
  </si>
  <si>
    <t>1 Bronze</t>
  </si>
  <si>
    <t>LUPU Cezar</t>
  </si>
  <si>
    <t>18 Mentions</t>
  </si>
  <si>
    <t>MILITARU Cristina</t>
  </si>
  <si>
    <t>COLOR CODES</t>
  </si>
  <si>
    <t>Counts</t>
  </si>
  <si>
    <t>PĂDUREANU Victor</t>
  </si>
  <si>
    <r>
      <t>B</t>
    </r>
    <r>
      <rPr>
        <sz val="10"/>
        <rFont val="Arial"/>
        <family val="2"/>
      </rPr>
      <t>ĂLUNĂ Mihai</t>
    </r>
  </si>
  <si>
    <t>ICHB                  B</t>
  </si>
  <si>
    <t>ROMAŞCU Sergiu</t>
  </si>
  <si>
    <t>C.N. T.Vianu      B</t>
  </si>
  <si>
    <t>ŢUREA Lucian</t>
  </si>
  <si>
    <t xml:space="preserve">              Province</t>
  </si>
  <si>
    <t>ŞERBĂNESCU Dinu</t>
  </si>
  <si>
    <t>Seniors (X/XI/XII)</t>
  </si>
  <si>
    <t>VACARIU Victor</t>
  </si>
  <si>
    <t>Cadets     (IX)</t>
  </si>
  <si>
    <t>♀(female gender)</t>
  </si>
  <si>
    <r>
      <t>PLOSCARU Ioan Lauren</t>
    </r>
    <r>
      <rPr>
        <sz val="10"/>
        <color indexed="8"/>
        <rFont val="Arial"/>
        <family val="2"/>
      </rPr>
      <t>ţ</t>
    </r>
    <r>
      <rPr>
        <sz val="10"/>
        <color indexed="8"/>
        <rFont val="Arial"/>
        <family val="2"/>
      </rPr>
      <t>iu</t>
    </r>
  </si>
  <si>
    <t>VIII</t>
  </si>
  <si>
    <r>
      <t>Ş</t>
    </r>
    <r>
      <rPr>
        <sz val="10"/>
        <rFont val="Arial"/>
        <family val="2"/>
      </rPr>
      <t>coala Take Ionescu</t>
    </r>
  </si>
  <si>
    <r>
      <t>Rm-V</t>
    </r>
    <r>
      <rPr>
        <sz val="10"/>
        <rFont val="Arial"/>
        <family val="2"/>
      </rPr>
      <t>â</t>
    </r>
    <r>
      <rPr>
        <sz val="10"/>
        <rFont val="Arial"/>
        <family val="2"/>
      </rPr>
      <t>lcea</t>
    </r>
  </si>
  <si>
    <t>HRISTESCU Daniel</t>
  </si>
  <si>
    <t>II Prize</t>
  </si>
  <si>
    <r>
      <t>ST</t>
    </r>
    <r>
      <rPr>
        <sz val="10"/>
        <color indexed="8"/>
        <rFont val="Arial"/>
        <family val="2"/>
      </rPr>
      <t>Ă</t>
    </r>
    <r>
      <rPr>
        <sz val="10"/>
        <color indexed="8"/>
        <rFont val="Arial"/>
        <family val="2"/>
      </rPr>
      <t>NI</t>
    </r>
    <r>
      <rPr>
        <sz val="10"/>
        <color indexed="8"/>
        <rFont val="Arial"/>
        <family val="2"/>
      </rPr>
      <t>Ş</t>
    </r>
    <r>
      <rPr>
        <sz val="10"/>
        <color indexed="8"/>
        <rFont val="Arial"/>
        <family val="2"/>
      </rPr>
      <t>OR Dan</t>
    </r>
  </si>
  <si>
    <t>Liceul Teoretic Ovidius</t>
  </si>
  <si>
    <t>III Prize</t>
  </si>
  <si>
    <t>DOBRAN Robert</t>
  </si>
  <si>
    <r>
      <t>Ş</t>
    </r>
    <r>
      <rPr>
        <sz val="10"/>
        <rFont val="Arial"/>
        <family val="2"/>
      </rPr>
      <t>coala nr. 97</t>
    </r>
  </si>
  <si>
    <r>
      <t>ST</t>
    </r>
    <r>
      <rPr>
        <sz val="10"/>
        <color indexed="8"/>
        <rFont val="Arial"/>
        <family val="2"/>
      </rPr>
      <t>Ă</t>
    </r>
    <r>
      <rPr>
        <sz val="10"/>
        <color indexed="8"/>
        <rFont val="Arial"/>
        <family val="2"/>
      </rPr>
      <t>NESCU M</t>
    </r>
    <r>
      <rPr>
        <sz val="10"/>
        <color indexed="8"/>
        <rFont val="Arial"/>
        <family val="2"/>
      </rPr>
      <t>ă</t>
    </r>
    <r>
      <rPr>
        <sz val="10"/>
        <color indexed="8"/>
        <rFont val="Arial"/>
        <family val="2"/>
      </rPr>
      <t>lin</t>
    </r>
  </si>
  <si>
    <t>ANDRONACHE Teodor</t>
  </si>
  <si>
    <t>Şcoala cu clasele I-VIII</t>
  </si>
  <si>
    <r>
      <t>Sine</t>
    </r>
    <r>
      <rPr>
        <sz val="10"/>
        <rFont val="Arial"/>
        <family val="2"/>
      </rPr>
      <t>ş</t>
    </r>
    <r>
      <rPr>
        <sz val="10"/>
        <rFont val="Arial"/>
        <family val="2"/>
      </rPr>
      <t>ti</t>
    </r>
  </si>
  <si>
    <r>
      <t>CICORTA</t>
    </r>
    <r>
      <rPr>
        <sz val="10"/>
        <color indexed="8"/>
        <rFont val="Arial"/>
        <family val="2"/>
      </rPr>
      <t>Ş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Ş</t>
    </r>
    <r>
      <rPr>
        <sz val="10"/>
        <color indexed="8"/>
        <rFont val="Arial"/>
        <family val="2"/>
      </rPr>
      <t>erban</t>
    </r>
  </si>
  <si>
    <t>C.N. Emanoil Gojdu</t>
  </si>
  <si>
    <t>Oradea</t>
  </si>
  <si>
    <t>MAICAN Alexandru</t>
  </si>
  <si>
    <t xml:space="preserve">JIDOVIN Cristina </t>
  </si>
  <si>
    <t>Special ♀</t>
  </si>
  <si>
    <t>NICOLAESCU Vlad Andrei</t>
  </si>
  <si>
    <t>GRAUR Andrei</t>
  </si>
  <si>
    <t>TOMESCU Tudor</t>
  </si>
  <si>
    <t>STOIENESCU Paul</t>
  </si>
  <si>
    <t>VII</t>
  </si>
  <si>
    <r>
      <t>Ş</t>
    </r>
    <r>
      <rPr>
        <sz val="10"/>
        <rFont val="Arial"/>
        <family val="2"/>
      </rPr>
      <t>coala nr.  7</t>
    </r>
  </si>
  <si>
    <t>Special VII</t>
  </si>
  <si>
    <t>CIMPUIERU Mihai</t>
  </si>
  <si>
    <t>Bucuresti</t>
  </si>
  <si>
    <t>MAZILU Radu</t>
  </si>
  <si>
    <r>
      <t>CRE</t>
    </r>
    <r>
      <rPr>
        <sz val="10"/>
        <color indexed="8"/>
        <rFont val="Arial"/>
        <family val="2"/>
      </rPr>
      <t>Ţ</t>
    </r>
    <r>
      <rPr>
        <sz val="10"/>
        <color indexed="8"/>
        <rFont val="Arial"/>
        <family val="2"/>
      </rPr>
      <t>U Tudor</t>
    </r>
  </si>
  <si>
    <t>CRISTALI Irina</t>
  </si>
  <si>
    <t>Mention ♀</t>
  </si>
  <si>
    <t>GROSU Iustina</t>
  </si>
  <si>
    <r>
      <t>Ş</t>
    </r>
    <r>
      <rPr>
        <sz val="10"/>
        <rFont val="Arial"/>
        <family val="2"/>
      </rPr>
      <t>coala Al. I. Cuza</t>
    </r>
  </si>
  <si>
    <r>
      <t>Bac</t>
    </r>
    <r>
      <rPr>
        <sz val="10"/>
        <rFont val="Arial"/>
        <family val="2"/>
      </rPr>
      <t>ă</t>
    </r>
    <r>
      <rPr>
        <sz val="10"/>
        <rFont val="Arial"/>
        <family val="2"/>
      </rPr>
      <t>u</t>
    </r>
  </si>
  <si>
    <r>
      <t>V</t>
    </r>
    <r>
      <rPr>
        <sz val="10"/>
        <color indexed="8"/>
        <rFont val="Arial"/>
        <family val="2"/>
      </rPr>
      <t>Â</t>
    </r>
    <r>
      <rPr>
        <sz val="10"/>
        <color indexed="8"/>
        <rFont val="Arial"/>
        <family val="2"/>
      </rPr>
      <t>NTU Vladimir</t>
    </r>
  </si>
  <si>
    <t>ZARAFU Mircea</t>
  </si>
  <si>
    <t>TRAN-BACH Lam</t>
  </si>
  <si>
    <t>OPREA Camelia</t>
  </si>
  <si>
    <t>Liceul Brukenthal</t>
  </si>
  <si>
    <t>Sibiu</t>
  </si>
  <si>
    <t>POPA Andrei</t>
  </si>
  <si>
    <r>
      <t>R</t>
    </r>
    <r>
      <rPr>
        <sz val="10"/>
        <rFont val="Arial"/>
        <family val="2"/>
      </rPr>
      <t>m</t>
    </r>
    <r>
      <rPr>
        <sz val="10"/>
        <rFont val="Arial"/>
        <family val="2"/>
      </rPr>
      <t>-V</t>
    </r>
    <r>
      <rPr>
        <sz val="10"/>
        <rFont val="Arial"/>
        <family val="2"/>
      </rPr>
      <t>â</t>
    </r>
    <r>
      <rPr>
        <sz val="10"/>
        <rFont val="Arial"/>
        <family val="2"/>
      </rPr>
      <t>lcea</t>
    </r>
  </si>
  <si>
    <t>SALIM Riza</t>
  </si>
  <si>
    <r>
      <t>PA</t>
    </r>
    <r>
      <rPr>
        <sz val="10"/>
        <color indexed="8"/>
        <rFont val="Arial"/>
        <family val="2"/>
      </rPr>
      <t>Ş</t>
    </r>
    <r>
      <rPr>
        <sz val="10"/>
        <color indexed="8"/>
        <rFont val="Arial"/>
        <family val="2"/>
      </rPr>
      <t>A Andrei</t>
    </r>
  </si>
  <si>
    <r>
      <t>Colegiul Na</t>
    </r>
    <r>
      <rPr>
        <sz val="10"/>
        <rFont val="Arial"/>
        <family val="2"/>
      </rPr>
      <t>ţ</t>
    </r>
    <r>
      <rPr>
        <sz val="10"/>
        <rFont val="Arial"/>
        <family val="2"/>
      </rPr>
      <t>ional</t>
    </r>
  </si>
  <si>
    <r>
      <t>Ia</t>
    </r>
    <r>
      <rPr>
        <sz val="10"/>
        <rFont val="Arial"/>
        <family val="2"/>
      </rPr>
      <t>ş</t>
    </r>
    <r>
      <rPr>
        <sz val="10"/>
        <rFont val="Arial"/>
        <family val="2"/>
      </rPr>
      <t>i</t>
    </r>
  </si>
  <si>
    <t>APOLZAN Matei</t>
  </si>
  <si>
    <t>COBZARU Raluca</t>
  </si>
  <si>
    <r>
      <t>Şcoala Jos</t>
    </r>
    <r>
      <rPr>
        <sz val="10"/>
        <rFont val="Calibri"/>
        <family val="2"/>
      </rPr>
      <t>é</t>
    </r>
    <r>
      <rPr>
        <sz val="10"/>
        <rFont val="Arial"/>
        <family val="2"/>
      </rPr>
      <t xml:space="preserve"> Marti</t>
    </r>
  </si>
  <si>
    <t>TEODORESCU Ioana</t>
  </si>
  <si>
    <t>SMARANDACHE Vlad</t>
  </si>
  <si>
    <t>CAZAN Alexandru</t>
  </si>
  <si>
    <r>
      <t>D</t>
    </r>
    <r>
      <rPr>
        <sz val="10"/>
        <color indexed="8"/>
        <rFont val="Arial"/>
        <family val="2"/>
      </rPr>
      <t>Ă</t>
    </r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Ă</t>
    </r>
    <r>
      <rPr>
        <sz val="10"/>
        <color indexed="8"/>
        <rFont val="Arial"/>
        <family val="2"/>
      </rPr>
      <t>U</t>
    </r>
    <r>
      <rPr>
        <sz val="10"/>
        <color indexed="8"/>
        <rFont val="Arial"/>
        <family val="2"/>
      </rPr>
      <t>ŢĂ</t>
    </r>
    <r>
      <rPr>
        <sz val="10"/>
        <color indexed="8"/>
        <rFont val="Arial"/>
        <family val="2"/>
      </rPr>
      <t xml:space="preserve"> Raluca</t>
    </r>
  </si>
  <si>
    <t>Şcoala Al. I. Cuza</t>
  </si>
  <si>
    <r>
      <t>MORO</t>
    </r>
    <r>
      <rPr>
        <sz val="10"/>
        <color indexed="8"/>
        <rFont val="Arial"/>
        <family val="2"/>
      </rPr>
      <t>Ş</t>
    </r>
    <r>
      <rPr>
        <sz val="10"/>
        <color indexed="8"/>
        <rFont val="Arial"/>
        <family val="2"/>
      </rPr>
      <t>ANU Robert</t>
    </r>
  </si>
  <si>
    <t>MIHALCU Alexandru</t>
  </si>
  <si>
    <r>
      <t>DR</t>
    </r>
    <r>
      <rPr>
        <sz val="10"/>
        <color indexed="8"/>
        <rFont val="Arial"/>
        <family val="2"/>
      </rPr>
      <t>Ă</t>
    </r>
    <r>
      <rPr>
        <sz val="10"/>
        <color indexed="8"/>
        <rFont val="Arial"/>
        <family val="2"/>
      </rPr>
      <t>GU</t>
    </r>
    <r>
      <rPr>
        <sz val="10"/>
        <color indexed="8"/>
        <rFont val="Arial"/>
        <family val="2"/>
      </rPr>
      <t>Ş</t>
    </r>
    <r>
      <rPr>
        <sz val="10"/>
        <color indexed="8"/>
        <rFont val="Arial"/>
        <family val="2"/>
      </rPr>
      <t>IN C</t>
    </r>
    <r>
      <rPr>
        <sz val="10"/>
        <color indexed="8"/>
        <rFont val="Arial"/>
        <family val="2"/>
      </rPr>
      <t>ă</t>
    </r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ă</t>
    </r>
    <r>
      <rPr>
        <sz val="10"/>
        <color indexed="8"/>
        <rFont val="Arial"/>
        <family val="2"/>
      </rPr>
      <t>lina</t>
    </r>
  </si>
  <si>
    <r>
      <t>MU</t>
    </r>
    <r>
      <rPr>
        <sz val="10"/>
        <color indexed="8"/>
        <rFont val="Arial"/>
        <family val="2"/>
      </rPr>
      <t>ŞĂ</t>
    </r>
    <r>
      <rPr>
        <sz val="10"/>
        <color indexed="8"/>
        <rFont val="Arial"/>
        <family val="2"/>
      </rPr>
      <t>TOIU Teodora</t>
    </r>
  </si>
  <si>
    <t>DIACONU Flavius</t>
  </si>
  <si>
    <t>LUCESCU Teodor</t>
  </si>
  <si>
    <r>
      <t>BALT</t>
    </r>
    <r>
      <rPr>
        <sz val="10"/>
        <color indexed="8"/>
        <rFont val="Arial"/>
        <family val="2"/>
      </rPr>
      <t>Ă</t>
    </r>
    <r>
      <rPr>
        <sz val="10"/>
        <color indexed="8"/>
        <rFont val="Arial"/>
        <family val="2"/>
      </rPr>
      <t xml:space="preserve"> Andreea</t>
    </r>
  </si>
  <si>
    <t xml:space="preserve">CIOBOTIA Ioana </t>
  </si>
  <si>
    <t>DIMA Alexandra</t>
  </si>
  <si>
    <t>MARIAN Darius</t>
  </si>
  <si>
    <t>BUDEA Ioan</t>
  </si>
  <si>
    <t>BOICU Emanuela</t>
  </si>
  <si>
    <r>
      <t>NI</t>
    </r>
    <r>
      <rPr>
        <sz val="10"/>
        <color indexed="8"/>
        <rFont val="Arial"/>
        <family val="2"/>
      </rPr>
      <t>ŢĂ</t>
    </r>
    <r>
      <rPr>
        <sz val="10"/>
        <color indexed="8"/>
        <rFont val="Arial"/>
        <family val="2"/>
      </rPr>
      <t xml:space="preserve"> Lucian</t>
    </r>
  </si>
  <si>
    <r>
      <t>BR</t>
    </r>
    <r>
      <rPr>
        <sz val="10"/>
        <color indexed="8"/>
        <rFont val="Arial"/>
        <family val="2"/>
      </rPr>
      <t>Ă</t>
    </r>
    <r>
      <rPr>
        <sz val="10"/>
        <color indexed="8"/>
        <rFont val="Arial"/>
        <family val="2"/>
      </rPr>
      <t>NESCU Ioana</t>
    </r>
  </si>
  <si>
    <r>
      <t>Ş</t>
    </r>
    <r>
      <rPr>
        <sz val="10"/>
        <rFont val="Arial"/>
        <family val="2"/>
      </rPr>
      <t>coala Tudor Vladimirescu</t>
    </r>
  </si>
  <si>
    <r>
      <t>T</t>
    </r>
    <r>
      <rPr>
        <sz val="10"/>
        <rFont val="Arial"/>
        <family val="2"/>
      </rPr>
      <t>â</t>
    </r>
    <r>
      <rPr>
        <sz val="10"/>
        <rFont val="Arial"/>
        <family val="2"/>
      </rPr>
      <t>rgovi</t>
    </r>
    <r>
      <rPr>
        <sz val="10"/>
        <rFont val="Arial"/>
        <family val="2"/>
      </rPr>
      <t>ş</t>
    </r>
    <r>
      <rPr>
        <sz val="10"/>
        <rFont val="Arial"/>
        <family val="2"/>
      </rPr>
      <t>te</t>
    </r>
  </si>
  <si>
    <t>TRIFU Arina</t>
  </si>
  <si>
    <t>GHINEA Diana</t>
  </si>
  <si>
    <t>PASCALE Maria</t>
  </si>
  <si>
    <r>
      <t>PAN</t>
    </r>
    <r>
      <rPr>
        <sz val="10"/>
        <color indexed="8"/>
        <rFont val="Arial"/>
        <family val="2"/>
      </rPr>
      <t>Ă</t>
    </r>
    <r>
      <rPr>
        <sz val="10"/>
        <color indexed="8"/>
        <rFont val="Arial"/>
        <family val="2"/>
      </rPr>
      <t xml:space="preserve"> Andreea </t>
    </r>
  </si>
  <si>
    <t>TRIFU Antonia</t>
  </si>
  <si>
    <t>**************</t>
  </si>
  <si>
    <t>2 Bronze</t>
  </si>
  <si>
    <t>CICU Ion</t>
  </si>
  <si>
    <t xml:space="preserve"> Supv .G.T.</t>
  </si>
  <si>
    <t>15 Mentions</t>
  </si>
  <si>
    <t>ICHB                 B</t>
  </si>
  <si>
    <t>Other                B</t>
  </si>
  <si>
    <t xml:space="preserve">               Province</t>
  </si>
  <si>
    <t>Juniors (VII/VIII)</t>
  </si>
  <si>
    <t>Cadets    (IX)</t>
  </si>
  <si>
    <t>1 Junior VII</t>
  </si>
  <si>
    <t>♀ (female gender)</t>
  </si>
  <si>
    <t>1 Special (Girl)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</si>
</sst>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i/>
      <u val="single"/>
      <sz val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7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6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1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0" fillId="4" borderId="7" applyNumberFormat="0" applyAlignment="0" applyProtection="0"/>
    <xf numFmtId="0" fontId="14" fillId="2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Fill="1" applyBorder="1" applyAlignment="1">
      <alignment/>
    </xf>
    <xf numFmtId="0" fontId="0" fillId="0" borderId="10" xfId="0" applyFill="1" applyBorder="1" applyAlignment="1" applyProtection="1">
      <alignment horizontal="right"/>
      <protection locked="0"/>
    </xf>
    <xf numFmtId="0" fontId="0" fillId="7" borderId="11" xfId="0" applyFont="1" applyFill="1" applyBorder="1" applyAlignment="1" applyProtection="1">
      <alignment/>
      <protection locked="0"/>
    </xf>
    <xf numFmtId="0" fontId="0" fillId="7" borderId="11" xfId="0" applyFont="1" applyFill="1" applyBorder="1" applyAlignment="1" applyProtection="1">
      <alignment/>
      <protection locked="0"/>
    </xf>
    <xf numFmtId="0" fontId="0" fillId="11" borderId="11" xfId="0" applyFont="1" applyFill="1" applyBorder="1" applyAlignment="1" applyProtection="1">
      <alignment horizontal="left"/>
      <protection locked="0"/>
    </xf>
    <xf numFmtId="0" fontId="0" fillId="7" borderId="11" xfId="0" applyFont="1" applyFill="1" applyBorder="1" applyAlignment="1" applyProtection="1">
      <alignment horizontal="right"/>
      <protection locked="0"/>
    </xf>
    <xf numFmtId="0" fontId="21" fillId="16" borderId="11" xfId="0" applyFont="1" applyFill="1" applyBorder="1" applyAlignment="1">
      <alignment horizontal="right"/>
    </xf>
    <xf numFmtId="0" fontId="21" fillId="17" borderId="11" xfId="0" applyFont="1" applyFill="1" applyBorder="1" applyAlignment="1" applyProtection="1">
      <alignment horizontal="center"/>
      <protection locked="0"/>
    </xf>
    <xf numFmtId="0" fontId="21" fillId="2" borderId="11" xfId="0" applyFont="1" applyFill="1" applyBorder="1" applyAlignment="1" applyProtection="1">
      <alignment/>
      <protection locked="0"/>
    </xf>
    <xf numFmtId="0" fontId="21" fillId="2" borderId="11" xfId="0" applyFont="1" applyFill="1" applyBorder="1" applyAlignment="1" applyProtection="1">
      <alignment horizontal="left"/>
      <protection locked="0"/>
    </xf>
    <xf numFmtId="0" fontId="0" fillId="18" borderId="11" xfId="0" applyFont="1" applyFill="1" applyBorder="1" applyAlignment="1" applyProtection="1">
      <alignment/>
      <protection locked="0"/>
    </xf>
    <xf numFmtId="0" fontId="0" fillId="2" borderId="11" xfId="0" applyFont="1" applyFill="1" applyBorder="1" applyAlignment="1" applyProtection="1">
      <alignment horizontal="left"/>
      <protection locked="0"/>
    </xf>
    <xf numFmtId="0" fontId="0" fillId="2" borderId="11" xfId="0" applyFont="1" applyFill="1" applyBorder="1" applyAlignment="1" applyProtection="1">
      <alignment/>
      <protection locked="0"/>
    </xf>
    <xf numFmtId="0" fontId="0" fillId="2" borderId="11" xfId="0" applyFill="1" applyBorder="1" applyAlignment="1">
      <alignment/>
    </xf>
    <xf numFmtId="0" fontId="0" fillId="2" borderId="11" xfId="0" applyFont="1" applyFill="1" applyBorder="1" applyAlignment="1" applyProtection="1">
      <alignment horizontal="right"/>
      <protection locked="0"/>
    </xf>
    <xf numFmtId="0" fontId="0" fillId="2" borderId="11" xfId="0" applyFont="1" applyFill="1" applyBorder="1" applyAlignment="1" applyProtection="1">
      <alignment horizontal="right"/>
      <protection locked="0"/>
    </xf>
    <xf numFmtId="0" fontId="0" fillId="19" borderId="11" xfId="0" applyFont="1" applyFill="1" applyBorder="1" applyAlignment="1" applyProtection="1">
      <alignment/>
      <protection locked="0"/>
    </xf>
    <xf numFmtId="0" fontId="0" fillId="20" borderId="11" xfId="0" applyFont="1" applyFill="1" applyBorder="1" applyAlignment="1" applyProtection="1">
      <alignment/>
      <protection locked="0"/>
    </xf>
    <xf numFmtId="0" fontId="21" fillId="21" borderId="11" xfId="0" applyFont="1" applyFill="1" applyBorder="1" applyAlignment="1" applyProtection="1">
      <alignment horizontal="left"/>
      <protection locked="0"/>
    </xf>
    <xf numFmtId="0" fontId="0" fillId="21" borderId="11" xfId="0" applyFont="1" applyFill="1" applyBorder="1" applyAlignment="1" applyProtection="1">
      <alignment horizontal="right"/>
      <protection locked="0"/>
    </xf>
    <xf numFmtId="0" fontId="21" fillId="2" borderId="11" xfId="0" applyFont="1" applyFill="1" applyBorder="1" applyAlignment="1" applyProtection="1">
      <alignment/>
      <protection locked="0"/>
    </xf>
    <xf numFmtId="0" fontId="0" fillId="21" borderId="11" xfId="0" applyFont="1" applyFill="1" applyBorder="1" applyAlignment="1" applyProtection="1">
      <alignment horizontal="left"/>
      <protection locked="0"/>
    </xf>
    <xf numFmtId="0" fontId="0" fillId="21" borderId="11" xfId="0" applyFont="1" applyFill="1" applyBorder="1" applyAlignment="1" applyProtection="1">
      <alignment horizontal="right"/>
      <protection locked="0"/>
    </xf>
    <xf numFmtId="0" fontId="0" fillId="19" borderId="11" xfId="0" applyFont="1" applyFill="1" applyBorder="1" applyAlignment="1" applyProtection="1">
      <alignment/>
      <protection locked="0"/>
    </xf>
    <xf numFmtId="0" fontId="0" fillId="18" borderId="11" xfId="0" applyFont="1" applyFill="1" applyBorder="1" applyAlignment="1" applyProtection="1">
      <alignment/>
      <protection locked="0"/>
    </xf>
    <xf numFmtId="0" fontId="0" fillId="2" borderId="11" xfId="0" applyFont="1" applyFill="1" applyBorder="1" applyAlignment="1" applyProtection="1">
      <alignment horizontal="left"/>
      <protection locked="0"/>
    </xf>
    <xf numFmtId="0" fontId="0" fillId="0" borderId="11" xfId="0" applyFont="1" applyBorder="1" applyAlignment="1">
      <alignment/>
    </xf>
    <xf numFmtId="0" fontId="15" fillId="0" borderId="11" xfId="58" applyNumberFormat="1" applyFont="1" applyFill="1" applyBorder="1" applyAlignment="1" applyProtection="1">
      <alignment/>
      <protection locked="0"/>
    </xf>
    <xf numFmtId="0" fontId="15" fillId="11" borderId="11" xfId="0" applyFont="1" applyFill="1" applyBorder="1" applyAlignment="1" applyProtection="1">
      <alignment horizontal="right"/>
      <protection locked="0"/>
    </xf>
    <xf numFmtId="0" fontId="15" fillId="16" borderId="11" xfId="58" applyNumberFormat="1" applyFill="1" applyBorder="1" applyAlignment="1" applyProtection="1">
      <alignment/>
      <protection/>
    </xf>
    <xf numFmtId="0" fontId="0" fillId="17" borderId="11" xfId="0" applyFont="1" applyFill="1" applyBorder="1" applyAlignment="1" applyProtection="1">
      <alignment horizontal="right"/>
      <protection locked="0"/>
    </xf>
    <xf numFmtId="0" fontId="20" fillId="22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1" fillId="18" borderId="11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21" fillId="18" borderId="11" xfId="0" applyFont="1" applyFill="1" applyBorder="1" applyAlignment="1" applyProtection="1">
      <alignment/>
      <protection locked="0"/>
    </xf>
    <xf numFmtId="0" fontId="0" fillId="23" borderId="11" xfId="0" applyFont="1" applyFill="1" applyBorder="1" applyAlignment="1">
      <alignment/>
    </xf>
    <xf numFmtId="0" fontId="0" fillId="18" borderId="11" xfId="0" applyFont="1" applyFill="1" applyBorder="1" applyAlignment="1">
      <alignment/>
    </xf>
    <xf numFmtId="0" fontId="0" fillId="0" borderId="0" xfId="0" applyFont="1" applyAlignment="1">
      <alignment/>
    </xf>
    <xf numFmtId="0" fontId="21" fillId="23" borderId="11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20" fillId="22" borderId="11" xfId="0" applyFont="1" applyFill="1" applyBorder="1" applyAlignment="1">
      <alignment horizontal="right"/>
    </xf>
    <xf numFmtId="0" fontId="0" fillId="18" borderId="11" xfId="0" applyFont="1" applyFill="1" applyBorder="1" applyAlignment="1">
      <alignment/>
    </xf>
    <xf numFmtId="0" fontId="20" fillId="0" borderId="11" xfId="0" applyFont="1" applyBorder="1" applyAlignment="1">
      <alignment/>
    </xf>
    <xf numFmtId="0" fontId="0" fillId="20" borderId="11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23" borderId="11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0" fillId="24" borderId="11" xfId="0" applyFont="1" applyFill="1" applyBorder="1" applyAlignment="1" applyProtection="1">
      <alignment/>
      <protection locked="0"/>
    </xf>
    <xf numFmtId="0" fontId="0" fillId="0" borderId="11" xfId="0" applyFont="1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24" borderId="11" xfId="0" applyFont="1" applyFill="1" applyBorder="1" applyAlignment="1">
      <alignment/>
    </xf>
    <xf numFmtId="0" fontId="0" fillId="0" borderId="1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2" borderId="11" xfId="0" applyFill="1" applyBorder="1" applyAlignment="1" applyProtection="1">
      <alignment horizontal="righ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Result 1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23FF23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DEB3D"/>
      <rgbColor rgb="0099CC00"/>
      <rgbColor rgb="00FFCC00"/>
      <rgbColor rgb="00FF950E"/>
      <rgbColor rgb="00EB613D"/>
      <rgbColor rgb="00666699"/>
      <rgbColor rgb="007DA647"/>
      <rgbColor rgb="00003366"/>
      <rgbColor rgb="00339966"/>
      <rgbColor rgb="00003300"/>
      <rgbColor rgb="00333300"/>
      <rgbColor rgb="00FF420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59</xdr:row>
      <xdr:rowOff>66675</xdr:rowOff>
    </xdr:from>
    <xdr:to>
      <xdr:col>0</xdr:col>
      <xdr:colOff>952500</xdr:colOff>
      <xdr:row>64</xdr:row>
      <xdr:rowOff>85725</xdr:rowOff>
    </xdr:to>
    <xdr:pic>
      <xdr:nvPicPr>
        <xdr:cNvPr id="1" name="Graphic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639300"/>
          <a:ext cx="8096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171450</xdr:colOff>
      <xdr:row>59</xdr:row>
      <xdr:rowOff>57150</xdr:rowOff>
    </xdr:from>
    <xdr:to>
      <xdr:col>2</xdr:col>
      <xdr:colOff>990600</xdr:colOff>
      <xdr:row>64</xdr:row>
      <xdr:rowOff>76200</xdr:rowOff>
    </xdr:to>
    <xdr:pic>
      <xdr:nvPicPr>
        <xdr:cNvPr id="2" name="Graphic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62150" y="9629775"/>
          <a:ext cx="819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65</xdr:row>
      <xdr:rowOff>133350</xdr:rowOff>
    </xdr:from>
    <xdr:to>
      <xdr:col>2</xdr:col>
      <xdr:colOff>1038225</xdr:colOff>
      <xdr:row>70</xdr:row>
      <xdr:rowOff>152400</xdr:rowOff>
    </xdr:to>
    <xdr:pic>
      <xdr:nvPicPr>
        <xdr:cNvPr id="1" name="Graphic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10677525"/>
          <a:ext cx="8953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65</xdr:row>
      <xdr:rowOff>123825</xdr:rowOff>
    </xdr:from>
    <xdr:to>
      <xdr:col>0</xdr:col>
      <xdr:colOff>1114425</xdr:colOff>
      <xdr:row>70</xdr:row>
      <xdr:rowOff>142875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0668000"/>
          <a:ext cx="8096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66" sqref="A66"/>
      <selection pane="bottomRight" activeCell="K2" sqref="K2"/>
    </sheetView>
  </sheetViews>
  <sheetFormatPr defaultColWidth="11.57421875" defaultRowHeight="12.75"/>
  <cols>
    <col min="1" max="1" width="22.8515625" style="0" customWidth="1"/>
    <col min="2" max="2" width="4.00390625" style="0" customWidth="1"/>
    <col min="3" max="3" width="20.8515625" style="0" customWidth="1"/>
    <col min="4" max="4" width="9.140625" style="0" customWidth="1"/>
    <col min="5" max="5" width="5.28125" style="1" customWidth="1"/>
    <col min="6" max="6" width="5.28125" style="2" customWidth="1"/>
    <col min="7" max="8" width="5.00390625" style="2" customWidth="1"/>
    <col min="9" max="9" width="5.28125" style="0" customWidth="1"/>
    <col min="10" max="10" width="13.140625" style="0" customWidth="1"/>
  </cols>
  <sheetData>
    <row r="1" spans="1:10" ht="14.25">
      <c r="A1" s="3" t="s">
        <v>0</v>
      </c>
      <c r="B1" s="3"/>
      <c r="C1" s="3"/>
      <c r="D1" s="4"/>
      <c r="E1" s="3"/>
      <c r="F1" s="3"/>
      <c r="G1" s="3"/>
      <c r="H1" s="3"/>
      <c r="I1" s="5"/>
      <c r="J1" s="6"/>
    </row>
    <row r="2" spans="1:10" ht="12.75">
      <c r="A2" s="7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1" t="s">
        <v>9</v>
      </c>
      <c r="J2" s="12" t="s">
        <v>10</v>
      </c>
    </row>
    <row r="3" spans="1:10" ht="12.75">
      <c r="A3" s="13" t="s">
        <v>11</v>
      </c>
      <c r="B3" s="14" t="s">
        <v>12</v>
      </c>
      <c r="C3" s="15" t="s">
        <v>13</v>
      </c>
      <c r="D3" s="16" t="s">
        <v>14</v>
      </c>
      <c r="E3" s="17">
        <v>10</v>
      </c>
      <c r="F3" s="17">
        <v>10</v>
      </c>
      <c r="G3" s="17">
        <v>4</v>
      </c>
      <c r="H3" s="17">
        <v>10</v>
      </c>
      <c r="I3" s="18">
        <f aca="true" t="shared" si="0" ref="I3:I46">SUM(E3:H3)</f>
        <v>34</v>
      </c>
      <c r="J3" s="19" t="s">
        <v>15</v>
      </c>
    </row>
    <row r="4" spans="1:10" ht="12.75">
      <c r="A4" s="13" t="s">
        <v>16</v>
      </c>
      <c r="B4" s="14" t="s">
        <v>17</v>
      </c>
      <c r="C4" s="15" t="s">
        <v>13</v>
      </c>
      <c r="D4" s="16" t="s">
        <v>14</v>
      </c>
      <c r="E4" s="17">
        <v>10</v>
      </c>
      <c r="F4" s="17">
        <v>10</v>
      </c>
      <c r="G4" s="17">
        <v>4</v>
      </c>
      <c r="H4" s="17"/>
      <c r="I4" s="18">
        <f t="shared" si="0"/>
        <v>24</v>
      </c>
      <c r="J4" s="20" t="s">
        <v>18</v>
      </c>
    </row>
    <row r="5" spans="1:10" ht="12.75">
      <c r="A5" s="13" t="s">
        <v>19</v>
      </c>
      <c r="B5" s="14" t="s">
        <v>20</v>
      </c>
      <c r="C5" s="21" t="s">
        <v>21</v>
      </c>
      <c r="D5" s="16" t="s">
        <v>22</v>
      </c>
      <c r="E5" s="17">
        <v>10</v>
      </c>
      <c r="F5" s="17">
        <v>9</v>
      </c>
      <c r="G5" s="17">
        <v>5</v>
      </c>
      <c r="H5" s="17"/>
      <c r="I5" s="18">
        <f t="shared" si="0"/>
        <v>24</v>
      </c>
      <c r="J5" s="20" t="s">
        <v>18</v>
      </c>
    </row>
    <row r="6" spans="1:10" ht="12.75">
      <c r="A6" s="13" t="s">
        <v>23</v>
      </c>
      <c r="B6" s="14" t="s">
        <v>12</v>
      </c>
      <c r="C6" s="22" t="s">
        <v>24</v>
      </c>
      <c r="D6" s="16" t="s">
        <v>14</v>
      </c>
      <c r="E6" s="17">
        <v>10</v>
      </c>
      <c r="F6" s="17">
        <v>10</v>
      </c>
      <c r="G6" s="17">
        <v>3</v>
      </c>
      <c r="H6" s="17"/>
      <c r="I6" s="18">
        <f t="shared" si="0"/>
        <v>23</v>
      </c>
      <c r="J6" s="19" t="s">
        <v>25</v>
      </c>
    </row>
    <row r="7" spans="1:10" ht="12.75">
      <c r="A7" s="13" t="s">
        <v>26</v>
      </c>
      <c r="B7" s="14" t="s">
        <v>17</v>
      </c>
      <c r="C7" s="22" t="s">
        <v>24</v>
      </c>
      <c r="D7" s="16" t="s">
        <v>14</v>
      </c>
      <c r="E7" s="17">
        <v>10</v>
      </c>
      <c r="F7" s="17">
        <v>10</v>
      </c>
      <c r="G7" s="17">
        <v>3</v>
      </c>
      <c r="H7" s="17"/>
      <c r="I7" s="18">
        <f t="shared" si="0"/>
        <v>23</v>
      </c>
      <c r="J7" s="19" t="s">
        <v>25</v>
      </c>
    </row>
    <row r="8" spans="1:10" ht="12.75">
      <c r="A8" s="13" t="s">
        <v>27</v>
      </c>
      <c r="B8" s="23" t="s">
        <v>28</v>
      </c>
      <c r="C8" s="15" t="s">
        <v>13</v>
      </c>
      <c r="D8" s="16" t="s">
        <v>14</v>
      </c>
      <c r="E8" s="17">
        <v>10</v>
      </c>
      <c r="F8" s="17">
        <v>10</v>
      </c>
      <c r="G8" s="17">
        <v>3</v>
      </c>
      <c r="H8" s="17"/>
      <c r="I8" s="18">
        <f t="shared" si="0"/>
        <v>23</v>
      </c>
      <c r="J8" s="24" t="s">
        <v>25</v>
      </c>
    </row>
    <row r="9" spans="1:10" ht="12.75">
      <c r="A9" s="17" t="s">
        <v>29</v>
      </c>
      <c r="B9" s="16" t="s">
        <v>17</v>
      </c>
      <c r="C9" s="15" t="s">
        <v>13</v>
      </c>
      <c r="D9" s="16" t="s">
        <v>14</v>
      </c>
      <c r="E9" s="17">
        <v>10</v>
      </c>
      <c r="F9" s="17">
        <v>10</v>
      </c>
      <c r="G9" s="17">
        <v>3</v>
      </c>
      <c r="H9" s="17"/>
      <c r="I9" s="18">
        <f t="shared" si="0"/>
        <v>23</v>
      </c>
      <c r="J9" s="19" t="s">
        <v>25</v>
      </c>
    </row>
    <row r="10" spans="1:10" ht="12.75">
      <c r="A10" s="13" t="s">
        <v>30</v>
      </c>
      <c r="B10" s="14" t="s">
        <v>12</v>
      </c>
      <c r="C10" s="15" t="s">
        <v>13</v>
      </c>
      <c r="D10" s="16" t="s">
        <v>14</v>
      </c>
      <c r="E10" s="17">
        <v>10</v>
      </c>
      <c r="F10" s="17">
        <v>10</v>
      </c>
      <c r="G10" s="17">
        <v>3</v>
      </c>
      <c r="H10" s="17"/>
      <c r="I10" s="18">
        <f t="shared" si="0"/>
        <v>23</v>
      </c>
      <c r="J10" s="19" t="s">
        <v>25</v>
      </c>
    </row>
    <row r="11" spans="1:10" ht="12.75">
      <c r="A11" s="25" t="s">
        <v>31</v>
      </c>
      <c r="B11" s="14" t="s">
        <v>17</v>
      </c>
      <c r="C11" s="15" t="s">
        <v>13</v>
      </c>
      <c r="D11" s="16" t="s">
        <v>14</v>
      </c>
      <c r="E11" s="17">
        <v>10</v>
      </c>
      <c r="F11" s="17">
        <v>10</v>
      </c>
      <c r="G11" s="17">
        <v>1</v>
      </c>
      <c r="H11" s="17">
        <v>2</v>
      </c>
      <c r="I11" s="18">
        <f t="shared" si="0"/>
        <v>23</v>
      </c>
      <c r="J11" s="19" t="s">
        <v>25</v>
      </c>
    </row>
    <row r="12" spans="1:10" ht="12.75">
      <c r="A12" s="13" t="s">
        <v>32</v>
      </c>
      <c r="B12" s="14" t="s">
        <v>17</v>
      </c>
      <c r="C12" s="15" t="s">
        <v>13</v>
      </c>
      <c r="D12" s="16" t="s">
        <v>14</v>
      </c>
      <c r="E12" s="17">
        <v>10</v>
      </c>
      <c r="F12" s="17">
        <v>10</v>
      </c>
      <c r="G12" s="17">
        <v>3</v>
      </c>
      <c r="H12" s="17"/>
      <c r="I12" s="18">
        <f t="shared" si="0"/>
        <v>23</v>
      </c>
      <c r="J12" s="19" t="s">
        <v>25</v>
      </c>
    </row>
    <row r="13" spans="1:10" ht="12.75">
      <c r="A13" s="17" t="s">
        <v>33</v>
      </c>
      <c r="B13" s="26" t="s">
        <v>28</v>
      </c>
      <c r="C13" s="15" t="s">
        <v>13</v>
      </c>
      <c r="D13" s="16" t="s">
        <v>14</v>
      </c>
      <c r="E13" s="17">
        <v>10</v>
      </c>
      <c r="F13" s="17">
        <v>10</v>
      </c>
      <c r="G13" s="17">
        <v>3</v>
      </c>
      <c r="H13" s="17"/>
      <c r="I13" s="18">
        <f t="shared" si="0"/>
        <v>23</v>
      </c>
      <c r="J13" s="27" t="s">
        <v>25</v>
      </c>
    </row>
    <row r="14" spans="1:10" ht="12.75">
      <c r="A14" s="13" t="s">
        <v>34</v>
      </c>
      <c r="B14" s="23" t="s">
        <v>28</v>
      </c>
      <c r="C14" s="15" t="s">
        <v>13</v>
      </c>
      <c r="D14" s="16" t="s">
        <v>14</v>
      </c>
      <c r="E14" s="17">
        <v>10</v>
      </c>
      <c r="F14" s="17">
        <v>10</v>
      </c>
      <c r="G14" s="17">
        <v>1</v>
      </c>
      <c r="H14" s="17">
        <v>2</v>
      </c>
      <c r="I14" s="18">
        <f t="shared" si="0"/>
        <v>23</v>
      </c>
      <c r="J14" s="27" t="s">
        <v>25</v>
      </c>
    </row>
    <row r="15" spans="1:10" ht="12.75">
      <c r="A15" s="13" t="s">
        <v>35</v>
      </c>
      <c r="B15" s="14" t="s">
        <v>12</v>
      </c>
      <c r="C15" s="15" t="s">
        <v>13</v>
      </c>
      <c r="D15" s="16" t="s">
        <v>14</v>
      </c>
      <c r="E15" s="17">
        <v>10</v>
      </c>
      <c r="F15" s="17">
        <v>10</v>
      </c>
      <c r="G15" s="17">
        <v>3</v>
      </c>
      <c r="H15" s="17"/>
      <c r="I15" s="18">
        <f t="shared" si="0"/>
        <v>23</v>
      </c>
      <c r="J15" s="20" t="s">
        <v>36</v>
      </c>
    </row>
    <row r="16" spans="1:10" ht="12.75">
      <c r="A16" s="13" t="s">
        <v>37</v>
      </c>
      <c r="B16" s="14" t="s">
        <v>17</v>
      </c>
      <c r="C16" s="28" t="s">
        <v>38</v>
      </c>
      <c r="D16" s="16" t="s">
        <v>39</v>
      </c>
      <c r="E16" s="17">
        <v>10</v>
      </c>
      <c r="F16" s="17">
        <v>9</v>
      </c>
      <c r="G16" s="17">
        <v>3</v>
      </c>
      <c r="H16" s="17"/>
      <c r="I16" s="18">
        <f t="shared" si="0"/>
        <v>22</v>
      </c>
      <c r="J16" s="19" t="s">
        <v>25</v>
      </c>
    </row>
    <row r="17" spans="1:10" ht="12.75">
      <c r="A17" s="13" t="s">
        <v>40</v>
      </c>
      <c r="B17" s="14" t="s">
        <v>12</v>
      </c>
      <c r="C17" s="22" t="s">
        <v>24</v>
      </c>
      <c r="D17" s="16" t="s">
        <v>14</v>
      </c>
      <c r="E17" s="17">
        <v>10</v>
      </c>
      <c r="F17" s="17">
        <v>9</v>
      </c>
      <c r="G17" s="17">
        <v>3</v>
      </c>
      <c r="H17" s="17"/>
      <c r="I17" s="18">
        <f t="shared" si="0"/>
        <v>22</v>
      </c>
      <c r="J17" s="19" t="s">
        <v>25</v>
      </c>
    </row>
    <row r="18" spans="1:10" ht="12.75">
      <c r="A18" s="17" t="s">
        <v>41</v>
      </c>
      <c r="B18" s="16" t="s">
        <v>17</v>
      </c>
      <c r="C18" s="15" t="s">
        <v>13</v>
      </c>
      <c r="D18" s="16" t="s">
        <v>14</v>
      </c>
      <c r="E18" s="17">
        <v>10</v>
      </c>
      <c r="F18" s="17">
        <v>8</v>
      </c>
      <c r="G18" s="17">
        <v>3</v>
      </c>
      <c r="H18" s="17"/>
      <c r="I18" s="18">
        <f t="shared" si="0"/>
        <v>21</v>
      </c>
      <c r="J18" s="20" t="s">
        <v>36</v>
      </c>
    </row>
    <row r="19" spans="1:10" ht="12.75">
      <c r="A19" s="13" t="s">
        <v>42</v>
      </c>
      <c r="B19" s="26" t="s">
        <v>28</v>
      </c>
      <c r="C19" s="28" t="s">
        <v>43</v>
      </c>
      <c r="D19" s="16" t="s">
        <v>44</v>
      </c>
      <c r="E19" s="17">
        <v>10</v>
      </c>
      <c r="F19" s="17">
        <v>10</v>
      </c>
      <c r="G19" s="17">
        <v>1</v>
      </c>
      <c r="H19" s="17"/>
      <c r="I19" s="18">
        <f t="shared" si="0"/>
        <v>21</v>
      </c>
      <c r="J19" s="24" t="s">
        <v>25</v>
      </c>
    </row>
    <row r="20" spans="1:10" ht="12.75">
      <c r="A20" s="13" t="s">
        <v>45</v>
      </c>
      <c r="B20" s="26" t="s">
        <v>28</v>
      </c>
      <c r="C20" s="15" t="s">
        <v>13</v>
      </c>
      <c r="D20" s="16" t="s">
        <v>14</v>
      </c>
      <c r="E20" s="17">
        <v>10</v>
      </c>
      <c r="F20" s="17">
        <v>10</v>
      </c>
      <c r="G20" s="17">
        <v>1</v>
      </c>
      <c r="H20" s="17"/>
      <c r="I20" s="18">
        <f t="shared" si="0"/>
        <v>21</v>
      </c>
      <c r="J20" s="24" t="s">
        <v>36</v>
      </c>
    </row>
    <row r="21" spans="1:10" ht="12.75">
      <c r="A21" s="13" t="s">
        <v>46</v>
      </c>
      <c r="B21" s="14" t="s">
        <v>17</v>
      </c>
      <c r="C21" s="29" t="s">
        <v>13</v>
      </c>
      <c r="D21" s="16" t="s">
        <v>14</v>
      </c>
      <c r="E21" s="17">
        <v>10</v>
      </c>
      <c r="F21" s="17">
        <v>8</v>
      </c>
      <c r="G21" s="17">
        <v>3</v>
      </c>
      <c r="H21" s="17"/>
      <c r="I21" s="18">
        <f t="shared" si="0"/>
        <v>21</v>
      </c>
      <c r="J21" s="19" t="s">
        <v>25</v>
      </c>
    </row>
    <row r="22" spans="1:10" ht="12.75">
      <c r="A22" s="13" t="s">
        <v>47</v>
      </c>
      <c r="B22" s="26" t="s">
        <v>28</v>
      </c>
      <c r="C22" s="28" t="s">
        <v>48</v>
      </c>
      <c r="D22" s="16" t="s">
        <v>49</v>
      </c>
      <c r="E22" s="17">
        <v>10</v>
      </c>
      <c r="F22" s="17">
        <v>10</v>
      </c>
      <c r="G22" s="17">
        <v>1</v>
      </c>
      <c r="H22" s="17"/>
      <c r="I22" s="18">
        <f t="shared" si="0"/>
        <v>21</v>
      </c>
      <c r="J22" s="24" t="s">
        <v>25</v>
      </c>
    </row>
    <row r="23" spans="1:10" ht="12.75">
      <c r="A23" s="13" t="s">
        <v>50</v>
      </c>
      <c r="B23" s="14" t="s">
        <v>20</v>
      </c>
      <c r="C23" s="22" t="s">
        <v>24</v>
      </c>
      <c r="D23" s="16" t="s">
        <v>14</v>
      </c>
      <c r="E23" s="17">
        <v>10</v>
      </c>
      <c r="F23" s="17">
        <v>9</v>
      </c>
      <c r="G23" s="17">
        <v>1</v>
      </c>
      <c r="H23" s="17"/>
      <c r="I23" s="18">
        <f t="shared" si="0"/>
        <v>20</v>
      </c>
      <c r="J23" s="19" t="s">
        <v>25</v>
      </c>
    </row>
    <row r="24" spans="1:10" ht="12.75">
      <c r="A24" s="13" t="s">
        <v>51</v>
      </c>
      <c r="B24" s="14" t="s">
        <v>17</v>
      </c>
      <c r="C24" s="15" t="s">
        <v>13</v>
      </c>
      <c r="D24" s="16" t="s">
        <v>14</v>
      </c>
      <c r="E24" s="17">
        <v>5</v>
      </c>
      <c r="F24" s="17">
        <v>10</v>
      </c>
      <c r="G24" s="17">
        <v>3</v>
      </c>
      <c r="H24" s="17"/>
      <c r="I24" s="18">
        <f t="shared" si="0"/>
        <v>18</v>
      </c>
      <c r="J24" s="19"/>
    </row>
    <row r="25" spans="1:10" ht="12.75">
      <c r="A25" s="13" t="s">
        <v>52</v>
      </c>
      <c r="B25" s="26" t="s">
        <v>12</v>
      </c>
      <c r="C25" s="28" t="s">
        <v>48</v>
      </c>
      <c r="D25" s="30" t="s">
        <v>53</v>
      </c>
      <c r="E25" s="17">
        <v>1</v>
      </c>
      <c r="F25" s="17">
        <v>10</v>
      </c>
      <c r="G25" s="17">
        <v>3</v>
      </c>
      <c r="H25" s="17"/>
      <c r="I25" s="18">
        <f t="shared" si="0"/>
        <v>14</v>
      </c>
      <c r="J25" s="19"/>
    </row>
    <row r="26" spans="1:10" ht="12.75">
      <c r="A26" s="13" t="s">
        <v>54</v>
      </c>
      <c r="B26" s="26" t="s">
        <v>28</v>
      </c>
      <c r="C26" s="22" t="s">
        <v>24</v>
      </c>
      <c r="D26" s="31" t="s">
        <v>14</v>
      </c>
      <c r="E26" s="17">
        <v>2</v>
      </c>
      <c r="F26" s="17">
        <v>10</v>
      </c>
      <c r="G26" s="17">
        <v>1</v>
      </c>
      <c r="H26" s="17"/>
      <c r="I26" s="18">
        <f t="shared" si="0"/>
        <v>13</v>
      </c>
      <c r="J26" s="31"/>
    </row>
    <row r="27" spans="1:10" ht="12.75">
      <c r="A27" s="17" t="s">
        <v>55</v>
      </c>
      <c r="B27" s="26" t="s">
        <v>28</v>
      </c>
      <c r="C27" s="15" t="s">
        <v>13</v>
      </c>
      <c r="D27" s="16" t="s">
        <v>14</v>
      </c>
      <c r="E27" s="17">
        <v>10</v>
      </c>
      <c r="F27" s="17"/>
      <c r="G27" s="17">
        <v>3</v>
      </c>
      <c r="H27" s="17"/>
      <c r="I27" s="18">
        <f t="shared" si="0"/>
        <v>13</v>
      </c>
      <c r="J27" s="24" t="s">
        <v>56</v>
      </c>
    </row>
    <row r="28" spans="1:10" ht="12.75">
      <c r="A28" s="13" t="s">
        <v>57</v>
      </c>
      <c r="B28" s="26" t="s">
        <v>28</v>
      </c>
      <c r="C28" s="15" t="s">
        <v>13</v>
      </c>
      <c r="D28" s="16" t="s">
        <v>14</v>
      </c>
      <c r="E28" s="17">
        <v>10</v>
      </c>
      <c r="F28" s="17">
        <v>2</v>
      </c>
      <c r="G28" s="17">
        <v>1</v>
      </c>
      <c r="H28" s="17"/>
      <c r="I28" s="18">
        <f t="shared" si="0"/>
        <v>13</v>
      </c>
      <c r="J28" s="24" t="s">
        <v>56</v>
      </c>
    </row>
    <row r="29" spans="1:10" ht="12.75">
      <c r="A29" s="31" t="s">
        <v>58</v>
      </c>
      <c r="B29" s="26" t="s">
        <v>28</v>
      </c>
      <c r="C29" s="22" t="s">
        <v>24</v>
      </c>
      <c r="D29" s="31" t="s">
        <v>14</v>
      </c>
      <c r="E29" s="17">
        <v>2</v>
      </c>
      <c r="F29" s="17">
        <v>9</v>
      </c>
      <c r="G29" s="17">
        <v>1</v>
      </c>
      <c r="H29" s="17"/>
      <c r="I29" s="18">
        <f t="shared" si="0"/>
        <v>12</v>
      </c>
      <c r="J29" s="31"/>
    </row>
    <row r="30" spans="1:10" ht="12.75">
      <c r="A30" s="17" t="s">
        <v>59</v>
      </c>
      <c r="B30" s="16" t="s">
        <v>12</v>
      </c>
      <c r="C30" s="15" t="s">
        <v>13</v>
      </c>
      <c r="D30" s="16" t="s">
        <v>14</v>
      </c>
      <c r="E30" s="17">
        <v>0</v>
      </c>
      <c r="F30" s="17">
        <v>10</v>
      </c>
      <c r="G30" s="17">
        <v>1</v>
      </c>
      <c r="H30" s="17"/>
      <c r="I30" s="18">
        <f t="shared" si="0"/>
        <v>11</v>
      </c>
      <c r="J30" s="20" t="s">
        <v>56</v>
      </c>
    </row>
    <row r="31" spans="1:10" ht="12.75">
      <c r="A31" s="13" t="s">
        <v>60</v>
      </c>
      <c r="B31" s="23" t="s">
        <v>28</v>
      </c>
      <c r="C31" s="15" t="s">
        <v>13</v>
      </c>
      <c r="D31" s="16" t="s">
        <v>14</v>
      </c>
      <c r="E31" s="17">
        <v>5</v>
      </c>
      <c r="F31" s="17"/>
      <c r="G31" s="17">
        <v>3</v>
      </c>
      <c r="H31" s="17"/>
      <c r="I31" s="18">
        <f t="shared" si="0"/>
        <v>8</v>
      </c>
      <c r="J31" s="24" t="s">
        <v>56</v>
      </c>
    </row>
    <row r="32" spans="1:10" ht="12.75">
      <c r="A32" s="13" t="s">
        <v>61</v>
      </c>
      <c r="B32" s="14" t="s">
        <v>20</v>
      </c>
      <c r="C32" s="15" t="s">
        <v>13</v>
      </c>
      <c r="D32" s="16" t="s">
        <v>14</v>
      </c>
      <c r="E32" s="17">
        <v>7</v>
      </c>
      <c r="F32" s="17"/>
      <c r="G32" s="17"/>
      <c r="H32" s="17"/>
      <c r="I32" s="18">
        <f t="shared" si="0"/>
        <v>7</v>
      </c>
      <c r="J32" s="19"/>
    </row>
    <row r="33" spans="1:10" ht="12.75">
      <c r="A33" s="13" t="s">
        <v>62</v>
      </c>
      <c r="B33" s="14" t="s">
        <v>20</v>
      </c>
      <c r="C33" s="15" t="s">
        <v>13</v>
      </c>
      <c r="D33" s="16" t="s">
        <v>14</v>
      </c>
      <c r="E33" s="17">
        <v>1</v>
      </c>
      <c r="F33" s="17">
        <v>2</v>
      </c>
      <c r="G33" s="17">
        <v>3</v>
      </c>
      <c r="H33" s="17"/>
      <c r="I33" s="18">
        <f t="shared" si="0"/>
        <v>6</v>
      </c>
      <c r="J33" s="20" t="s">
        <v>56</v>
      </c>
    </row>
    <row r="34" spans="1:10" ht="12.75">
      <c r="A34" s="13" t="s">
        <v>63</v>
      </c>
      <c r="B34" s="26" t="s">
        <v>28</v>
      </c>
      <c r="C34" s="15" t="s">
        <v>13</v>
      </c>
      <c r="D34" s="16" t="s">
        <v>14</v>
      </c>
      <c r="E34" s="17">
        <v>5</v>
      </c>
      <c r="F34" s="17">
        <v>0</v>
      </c>
      <c r="G34" s="17">
        <v>1</v>
      </c>
      <c r="H34" s="17"/>
      <c r="I34" s="18">
        <f t="shared" si="0"/>
        <v>6</v>
      </c>
      <c r="J34" s="24"/>
    </row>
    <row r="35" spans="1:10" ht="12.75">
      <c r="A35" s="13" t="s">
        <v>64</v>
      </c>
      <c r="B35" s="14" t="s">
        <v>12</v>
      </c>
      <c r="C35" s="15" t="s">
        <v>13</v>
      </c>
      <c r="D35" s="16" t="s">
        <v>14</v>
      </c>
      <c r="E35" s="17"/>
      <c r="F35" s="17">
        <v>4</v>
      </c>
      <c r="G35" s="17">
        <v>1</v>
      </c>
      <c r="H35" s="17"/>
      <c r="I35" s="18">
        <f t="shared" si="0"/>
        <v>5</v>
      </c>
      <c r="J35" s="20" t="s">
        <v>56</v>
      </c>
    </row>
    <row r="36" spans="1:10" ht="12.75">
      <c r="A36" s="13" t="s">
        <v>65</v>
      </c>
      <c r="B36" s="14" t="s">
        <v>12</v>
      </c>
      <c r="C36" s="15" t="s">
        <v>13</v>
      </c>
      <c r="D36" s="16" t="s">
        <v>14</v>
      </c>
      <c r="E36" s="17"/>
      <c r="F36" s="17">
        <v>2</v>
      </c>
      <c r="G36" s="17">
        <v>3</v>
      </c>
      <c r="H36" s="17"/>
      <c r="I36" s="18">
        <f t="shared" si="0"/>
        <v>5</v>
      </c>
      <c r="J36" s="19"/>
    </row>
    <row r="37" spans="1:10" ht="12.75">
      <c r="A37" s="13" t="s">
        <v>66</v>
      </c>
      <c r="B37" s="23" t="s">
        <v>28</v>
      </c>
      <c r="C37" s="21" t="s">
        <v>67</v>
      </c>
      <c r="D37" s="16" t="s">
        <v>68</v>
      </c>
      <c r="E37" s="17">
        <v>2</v>
      </c>
      <c r="F37" s="17">
        <v>1</v>
      </c>
      <c r="G37" s="17">
        <v>1</v>
      </c>
      <c r="H37" s="17"/>
      <c r="I37" s="18">
        <f t="shared" si="0"/>
        <v>4</v>
      </c>
      <c r="J37" s="24"/>
    </row>
    <row r="38" spans="1:10" ht="12.75">
      <c r="A38" s="17" t="s">
        <v>69</v>
      </c>
      <c r="B38" s="16" t="s">
        <v>17</v>
      </c>
      <c r="C38" s="15" t="s">
        <v>13</v>
      </c>
      <c r="D38" s="16" t="s">
        <v>14</v>
      </c>
      <c r="E38" s="17">
        <v>4</v>
      </c>
      <c r="F38" s="17">
        <v>0</v>
      </c>
      <c r="G38" s="17"/>
      <c r="H38" s="17"/>
      <c r="I38" s="18">
        <f t="shared" si="0"/>
        <v>4</v>
      </c>
      <c r="J38" s="19"/>
    </row>
    <row r="39" spans="1:10" ht="12.75">
      <c r="A39" s="13" t="s">
        <v>70</v>
      </c>
      <c r="B39" s="23" t="s">
        <v>28</v>
      </c>
      <c r="C39" s="15" t="s">
        <v>13</v>
      </c>
      <c r="D39" s="16" t="s">
        <v>14</v>
      </c>
      <c r="E39" s="17"/>
      <c r="F39" s="17"/>
      <c r="G39" s="17">
        <v>3</v>
      </c>
      <c r="H39" s="17"/>
      <c r="I39" s="18">
        <f t="shared" si="0"/>
        <v>3</v>
      </c>
      <c r="J39" s="27"/>
    </row>
    <row r="40" spans="1:10" ht="12.75">
      <c r="A40" s="13" t="s">
        <v>71</v>
      </c>
      <c r="B40" s="14" t="s">
        <v>12</v>
      </c>
      <c r="C40" s="21" t="s">
        <v>72</v>
      </c>
      <c r="D40" s="16" t="s">
        <v>22</v>
      </c>
      <c r="E40" s="17">
        <v>2</v>
      </c>
      <c r="F40" s="17"/>
      <c r="G40" s="17">
        <v>1</v>
      </c>
      <c r="H40" s="17"/>
      <c r="I40" s="18">
        <f t="shared" si="0"/>
        <v>3</v>
      </c>
      <c r="J40" s="20" t="s">
        <v>56</v>
      </c>
    </row>
    <row r="41" spans="1:10" ht="12.75">
      <c r="A41" s="17" t="s">
        <v>73</v>
      </c>
      <c r="B41" s="16" t="s">
        <v>17</v>
      </c>
      <c r="C41" s="15" t="s">
        <v>13</v>
      </c>
      <c r="D41" s="16" t="s">
        <v>14</v>
      </c>
      <c r="E41" s="17">
        <v>2</v>
      </c>
      <c r="F41" s="17">
        <v>0</v>
      </c>
      <c r="G41" s="17">
        <v>1</v>
      </c>
      <c r="H41" s="17"/>
      <c r="I41" s="18">
        <f t="shared" si="0"/>
        <v>3</v>
      </c>
      <c r="J41" s="19"/>
    </row>
    <row r="42" spans="1:10" ht="12.75">
      <c r="A42" s="13" t="s">
        <v>74</v>
      </c>
      <c r="B42" s="23" t="s">
        <v>28</v>
      </c>
      <c r="C42" s="15" t="s">
        <v>13</v>
      </c>
      <c r="D42" s="16" t="s">
        <v>14</v>
      </c>
      <c r="E42" s="17">
        <v>2</v>
      </c>
      <c r="F42" s="17">
        <v>0</v>
      </c>
      <c r="G42" s="17">
        <v>1</v>
      </c>
      <c r="H42" s="17"/>
      <c r="I42" s="18">
        <f t="shared" si="0"/>
        <v>3</v>
      </c>
      <c r="J42" s="27"/>
    </row>
    <row r="43" spans="1:10" ht="12.75">
      <c r="A43" s="17" t="s">
        <v>75</v>
      </c>
      <c r="B43" s="26" t="s">
        <v>28</v>
      </c>
      <c r="C43" s="15" t="s">
        <v>13</v>
      </c>
      <c r="D43" s="16" t="s">
        <v>14</v>
      </c>
      <c r="E43" s="17"/>
      <c r="F43" s="17"/>
      <c r="G43" s="17">
        <v>3</v>
      </c>
      <c r="H43" s="17"/>
      <c r="I43" s="18">
        <f t="shared" si="0"/>
        <v>3</v>
      </c>
      <c r="J43" s="19"/>
    </row>
    <row r="44" spans="1:10" ht="12.75">
      <c r="A44" s="13" t="s">
        <v>76</v>
      </c>
      <c r="B44" s="23" t="s">
        <v>28</v>
      </c>
      <c r="C44" s="21" t="s">
        <v>67</v>
      </c>
      <c r="D44" s="16" t="s">
        <v>77</v>
      </c>
      <c r="E44" s="17">
        <v>0</v>
      </c>
      <c r="F44" s="17">
        <v>1</v>
      </c>
      <c r="G44" s="17">
        <v>1.5</v>
      </c>
      <c r="H44" s="17"/>
      <c r="I44" s="18">
        <f t="shared" si="0"/>
        <v>2.5</v>
      </c>
      <c r="J44" s="24" t="s">
        <v>56</v>
      </c>
    </row>
    <row r="45" spans="1:10" ht="12.75">
      <c r="A45" s="13" t="s">
        <v>78</v>
      </c>
      <c r="B45" s="26" t="s">
        <v>28</v>
      </c>
      <c r="C45" s="22" t="s">
        <v>24</v>
      </c>
      <c r="D45" s="31" t="s">
        <v>14</v>
      </c>
      <c r="E45" s="17">
        <v>2</v>
      </c>
      <c r="F45" s="17">
        <v>0</v>
      </c>
      <c r="G45" s="17">
        <v>0</v>
      </c>
      <c r="H45" s="17"/>
      <c r="I45" s="18">
        <f t="shared" si="0"/>
        <v>2</v>
      </c>
      <c r="J45" s="19"/>
    </row>
    <row r="46" spans="1:10" ht="12.75">
      <c r="A46" s="13" t="s">
        <v>79</v>
      </c>
      <c r="B46" s="14" t="s">
        <v>20</v>
      </c>
      <c r="C46" s="15" t="s">
        <v>13</v>
      </c>
      <c r="D46" s="16" t="s">
        <v>14</v>
      </c>
      <c r="E46" s="17"/>
      <c r="F46" s="17"/>
      <c r="G46" s="17">
        <v>1</v>
      </c>
      <c r="H46" s="17"/>
      <c r="I46" s="18">
        <f t="shared" si="0"/>
        <v>1</v>
      </c>
      <c r="J46" s="20"/>
    </row>
    <row r="47" ht="12.75">
      <c r="E47" s="2"/>
    </row>
    <row r="48" spans="3:10" ht="12.75">
      <c r="C48" s="32" t="s">
        <v>80</v>
      </c>
      <c r="D48" s="33">
        <f>SUBTOTAL(3,$A$3:$A$46)</f>
        <v>44</v>
      </c>
      <c r="E48" s="32">
        <f>SUBTOTAL(9,$E$3:$E$46)</f>
        <v>272</v>
      </c>
      <c r="F48" s="32">
        <f>SUBTOTAL(9,$F$3:$F$46)</f>
        <v>263</v>
      </c>
      <c r="G48" s="32">
        <f>SUBTOTAL(9,$G$3:$G$46)</f>
        <v>91.5</v>
      </c>
      <c r="H48" s="32">
        <f>SUBTOTAL(9,$H$3:$H$46)</f>
        <v>14</v>
      </c>
      <c r="I48" s="34">
        <f>SUBTOTAL(9,$I$3:$I$46)</f>
        <v>640.5</v>
      </c>
      <c r="J48" s="35" t="s">
        <v>81</v>
      </c>
    </row>
    <row r="49" ht="12.75">
      <c r="E49" s="2"/>
    </row>
    <row r="50" spans="3:10" ht="12.75">
      <c r="C50" s="32" t="s">
        <v>82</v>
      </c>
      <c r="D50" s="9" t="s">
        <v>83</v>
      </c>
      <c r="E50" s="32">
        <f>SUBTOTAL(9,$E$3:$E$46)/D48</f>
        <v>6.181818181818182</v>
      </c>
      <c r="F50" s="32">
        <f>SUBTOTAL(9,$F$3:$F$46)/D48</f>
        <v>5.9772727272727275</v>
      </c>
      <c r="G50" s="32">
        <f>SUBTOTAL(9,$G$3:$G$46)/D48</f>
        <v>2.0795454545454546</v>
      </c>
      <c r="H50" s="32">
        <f>SUBTOTAL(9,$H$3:$H$46)/D48</f>
        <v>0.3181818181818182</v>
      </c>
      <c r="I50" s="34">
        <f>SUBTOTAL(9,$I$3:$I$46)/D48</f>
        <v>14.556818181818182</v>
      </c>
      <c r="J50" s="35" t="s">
        <v>81</v>
      </c>
    </row>
    <row r="51" spans="5:8" ht="12.75">
      <c r="E51"/>
      <c r="F51"/>
      <c r="G51"/>
      <c r="H51"/>
    </row>
    <row r="52" spans="5:8" ht="12.75">
      <c r="E52"/>
      <c r="F52"/>
      <c r="G52"/>
      <c r="H52"/>
    </row>
    <row r="53" spans="5:8" ht="12.75">
      <c r="E53"/>
      <c r="F53"/>
      <c r="G53"/>
      <c r="H53"/>
    </row>
    <row r="54" spans="5:8" ht="12.75">
      <c r="E54"/>
      <c r="F54"/>
      <c r="G54"/>
      <c r="H54"/>
    </row>
    <row r="55" spans="5:8" ht="12.75">
      <c r="E55"/>
      <c r="F55"/>
      <c r="G55"/>
      <c r="H55"/>
    </row>
    <row r="56" spans="5:8" ht="12.75">
      <c r="E56"/>
      <c r="F56"/>
      <c r="G56"/>
      <c r="H56"/>
    </row>
    <row r="57" spans="5:8" ht="12.75">
      <c r="E57"/>
      <c r="F57"/>
      <c r="G57"/>
      <c r="H57"/>
    </row>
    <row r="58" spans="5:8" ht="12.75">
      <c r="E58"/>
      <c r="F58"/>
      <c r="G58"/>
      <c r="H58"/>
    </row>
    <row r="59" spans="5:8" ht="12.75">
      <c r="E59"/>
      <c r="F59"/>
      <c r="G59"/>
      <c r="H59"/>
    </row>
    <row r="60" spans="5:8" ht="12.75">
      <c r="E60"/>
      <c r="F60"/>
      <c r="G60"/>
      <c r="H60"/>
    </row>
    <row r="61" spans="5:8" ht="12.75">
      <c r="E61"/>
      <c r="F61"/>
      <c r="G61"/>
      <c r="H61"/>
    </row>
    <row r="62" spans="5:8" ht="12.75">
      <c r="E62"/>
      <c r="F62"/>
      <c r="G62"/>
      <c r="H62"/>
    </row>
    <row r="63" spans="5:8" ht="12.75">
      <c r="E63"/>
      <c r="F63"/>
      <c r="G63"/>
      <c r="H63"/>
    </row>
    <row r="64" spans="5:8" ht="12.75">
      <c r="E64"/>
      <c r="F64"/>
      <c r="G64"/>
      <c r="H64"/>
    </row>
    <row r="65" spans="5:8" ht="12.75">
      <c r="E65"/>
      <c r="F65"/>
      <c r="G65"/>
      <c r="H65"/>
    </row>
    <row r="66" ht="12.75">
      <c r="E66" s="2"/>
    </row>
    <row r="67" spans="1:5" ht="12.75">
      <c r="A67" s="36" t="s">
        <v>84</v>
      </c>
      <c r="B67" s="36" t="s">
        <v>85</v>
      </c>
      <c r="C67" s="36" t="s">
        <v>86</v>
      </c>
      <c r="D67" s="36" t="s">
        <v>87</v>
      </c>
      <c r="E67" s="2"/>
    </row>
    <row r="68" spans="1:5" ht="12.75">
      <c r="A68" s="18"/>
      <c r="B68" s="37"/>
      <c r="C68" s="18"/>
      <c r="D68" s="18"/>
      <c r="E68" s="2"/>
    </row>
    <row r="69" spans="1:10" ht="12.75">
      <c r="A69" s="38" t="s">
        <v>88</v>
      </c>
      <c r="B69" s="39">
        <v>1.1</v>
      </c>
      <c r="C69" s="40" t="s">
        <v>89</v>
      </c>
      <c r="D69" s="9" t="s">
        <v>90</v>
      </c>
      <c r="E69" s="2"/>
      <c r="J69" t="s">
        <v>91</v>
      </c>
    </row>
    <row r="70" spans="1:10" ht="12.75">
      <c r="A70" s="41" t="s">
        <v>92</v>
      </c>
      <c r="B70" s="39">
        <v>1.2</v>
      </c>
      <c r="C70" s="42" t="s">
        <v>93</v>
      </c>
      <c r="D70" s="9" t="s">
        <v>94</v>
      </c>
      <c r="E70" s="2"/>
      <c r="J70" s="43" t="s">
        <v>95</v>
      </c>
    </row>
    <row r="71" spans="1:10" ht="12.75">
      <c r="A71" s="31"/>
      <c r="B71" s="39">
        <v>1.3</v>
      </c>
      <c r="C71" s="41" t="s">
        <v>96</v>
      </c>
      <c r="D71" s="9" t="s">
        <v>97</v>
      </c>
      <c r="E71" s="2"/>
      <c r="J71" t="s">
        <v>98</v>
      </c>
    </row>
    <row r="72" spans="1:10" ht="12.75">
      <c r="A72" s="44" t="s">
        <v>99</v>
      </c>
      <c r="B72" s="39">
        <v>2.1</v>
      </c>
      <c r="E72" s="2"/>
      <c r="J72" t="s">
        <v>100</v>
      </c>
    </row>
    <row r="73" spans="1:5" ht="12.75">
      <c r="A73" s="44" t="s">
        <v>101</v>
      </c>
      <c r="B73" s="45">
        <v>2.2</v>
      </c>
      <c r="C73" s="36" t="s">
        <v>102</v>
      </c>
      <c r="D73" s="46" t="s">
        <v>103</v>
      </c>
      <c r="E73" s="2"/>
    </row>
    <row r="74" spans="1:5" ht="12.75">
      <c r="A74" s="44" t="s">
        <v>104</v>
      </c>
      <c r="B74" s="39">
        <v>2.3</v>
      </c>
      <c r="E74" s="2"/>
    </row>
    <row r="75" spans="1:5" ht="12.75">
      <c r="A75" s="41" t="s">
        <v>105</v>
      </c>
      <c r="B75" s="39">
        <v>3.1</v>
      </c>
      <c r="C75" s="47" t="s">
        <v>106</v>
      </c>
      <c r="D75" s="48">
        <f>COUNTIF(C3:C46,"ICHB")</f>
        <v>29</v>
      </c>
      <c r="E75" s="2"/>
    </row>
    <row r="76" spans="1:5" ht="12.75">
      <c r="A76" s="42" t="s">
        <v>107</v>
      </c>
      <c r="B76" s="39">
        <v>3.2</v>
      </c>
      <c r="C76" s="49" t="s">
        <v>108</v>
      </c>
      <c r="D76" s="48">
        <f>COUNTIF(D3:D46,"Bucureşti")-D75</f>
        <v>7</v>
      </c>
      <c r="E76" s="2"/>
    </row>
    <row r="77" spans="1:4" ht="12.75">
      <c r="A77" s="44" t="s">
        <v>109</v>
      </c>
      <c r="B77" s="50">
        <v>3.3</v>
      </c>
      <c r="C77" s="28" t="s">
        <v>110</v>
      </c>
      <c r="D77" s="48">
        <f>D48-D75-D76</f>
        <v>8</v>
      </c>
    </row>
    <row r="78" spans="1:4" ht="12.75">
      <c r="A78" s="51" t="s">
        <v>111</v>
      </c>
      <c r="B78" s="39">
        <v>4.1</v>
      </c>
      <c r="C78" s="16" t="s">
        <v>112</v>
      </c>
      <c r="D78" s="48">
        <f>D48-D79</f>
        <v>26</v>
      </c>
    </row>
    <row r="79" spans="1:10" ht="12.75">
      <c r="A79" s="42" t="s">
        <v>113</v>
      </c>
      <c r="B79" s="39">
        <v>4.2</v>
      </c>
      <c r="C79" s="26" t="s">
        <v>114</v>
      </c>
      <c r="D79" s="48">
        <f>COUNTIF(B3:B46,"IX")+COUNTIF(B3:B46,"VIII")+COUNTIF(B3:B46,"VII")</f>
        <v>18</v>
      </c>
      <c r="J79" s="52"/>
    </row>
    <row r="80" spans="1:10" ht="12.75">
      <c r="A80" s="31"/>
      <c r="B80" s="39">
        <v>4.3</v>
      </c>
      <c r="C80" s="53" t="s">
        <v>115</v>
      </c>
      <c r="D80" s="48">
        <f>COUNTIF(J3:J46,"♀")</f>
        <v>8</v>
      </c>
      <c r="J80" s="52"/>
    </row>
    <row r="99" ht="12.75">
      <c r="E99" s="2"/>
    </row>
    <row r="100" ht="12.75">
      <c r="E100" s="2"/>
    </row>
    <row r="101" ht="12.75">
      <c r="E101" s="2"/>
    </row>
  </sheetData>
  <sheetProtection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&amp;L&amp;D&amp;CSTARS of MATHEMATICS - Seniors&amp;R&amp;P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7"/>
  <sheetViews>
    <sheetView tabSelected="1" zoomScalePageLayoutView="0" workbookViewId="0" topLeftCell="A1">
      <selection activeCell="O15" sqref="O15"/>
    </sheetView>
  </sheetViews>
  <sheetFormatPr defaultColWidth="11.57421875" defaultRowHeight="12.75"/>
  <cols>
    <col min="1" max="1" width="23.57421875" style="0" customWidth="1"/>
    <col min="2" max="2" width="4.57421875" style="0" customWidth="1"/>
    <col min="3" max="3" width="23.140625" style="0" customWidth="1"/>
    <col min="4" max="4" width="9.28125" style="0" customWidth="1"/>
    <col min="5" max="5" width="5.421875" style="0" customWidth="1"/>
    <col min="6" max="6" width="5.57421875" style="0" customWidth="1"/>
    <col min="7" max="7" width="5.140625" style="0" customWidth="1"/>
    <col min="8" max="8" width="5.00390625" style="0" customWidth="1"/>
    <col min="9" max="9" width="6.421875" style="0" customWidth="1"/>
    <col min="10" max="10" width="13.00390625" style="0" customWidth="1"/>
  </cols>
  <sheetData>
    <row r="1" spans="1:10" ht="14.25">
      <c r="A1" s="3" t="s">
        <v>0</v>
      </c>
      <c r="B1" s="3"/>
      <c r="C1" s="3"/>
      <c r="D1" s="4"/>
      <c r="E1" s="3"/>
      <c r="F1" s="3"/>
      <c r="G1" s="3"/>
      <c r="H1" s="3"/>
      <c r="I1" s="5"/>
      <c r="J1" s="6"/>
    </row>
    <row r="2" spans="1:10" ht="12.75">
      <c r="A2" s="7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1" t="s">
        <v>9</v>
      </c>
      <c r="J2" s="12" t="s">
        <v>10</v>
      </c>
    </row>
    <row r="3" spans="5:8" ht="12.75">
      <c r="E3" s="2"/>
      <c r="F3" s="2"/>
      <c r="G3" s="2"/>
      <c r="H3" s="2"/>
    </row>
    <row r="4" spans="1:10" ht="12.75">
      <c r="A4" s="13" t="s">
        <v>116</v>
      </c>
      <c r="B4" s="14" t="s">
        <v>117</v>
      </c>
      <c r="C4" s="21" t="s">
        <v>118</v>
      </c>
      <c r="D4" s="16" t="s">
        <v>119</v>
      </c>
      <c r="E4" s="17">
        <v>10</v>
      </c>
      <c r="F4" s="17">
        <v>10</v>
      </c>
      <c r="G4" s="17">
        <v>10</v>
      </c>
      <c r="H4" s="17">
        <v>5</v>
      </c>
      <c r="I4" s="18">
        <f>SUM(E4:H4)</f>
        <v>35</v>
      </c>
      <c r="J4" s="19" t="s">
        <v>15</v>
      </c>
    </row>
    <row r="5" spans="1:10" ht="12.75">
      <c r="A5" s="13" t="s">
        <v>120</v>
      </c>
      <c r="B5" s="14" t="s">
        <v>117</v>
      </c>
      <c r="C5" s="15" t="s">
        <v>13</v>
      </c>
      <c r="D5" s="16" t="s">
        <v>14</v>
      </c>
      <c r="E5" s="17">
        <v>10</v>
      </c>
      <c r="F5" s="17">
        <v>10</v>
      </c>
      <c r="G5" s="17">
        <v>10</v>
      </c>
      <c r="H5" s="17">
        <v>4</v>
      </c>
      <c r="I5" s="18">
        <f>SUM(E5:H5)</f>
        <v>34</v>
      </c>
      <c r="J5" s="19" t="s">
        <v>121</v>
      </c>
    </row>
    <row r="6" spans="1:10" ht="12.75">
      <c r="A6" s="13" t="s">
        <v>122</v>
      </c>
      <c r="B6" s="14" t="s">
        <v>117</v>
      </c>
      <c r="C6" s="28" t="s">
        <v>123</v>
      </c>
      <c r="D6" s="16" t="s">
        <v>77</v>
      </c>
      <c r="E6" s="17">
        <v>10</v>
      </c>
      <c r="F6" s="17">
        <v>9</v>
      </c>
      <c r="G6" s="17">
        <v>10</v>
      </c>
      <c r="H6" s="17">
        <v>2</v>
      </c>
      <c r="I6" s="18">
        <f>SUM(E6:H6)</f>
        <v>31</v>
      </c>
      <c r="J6" s="19" t="s">
        <v>124</v>
      </c>
    </row>
    <row r="7" spans="1:10" ht="12.75">
      <c r="A7" s="13" t="s">
        <v>125</v>
      </c>
      <c r="B7" s="14" t="s">
        <v>117</v>
      </c>
      <c r="C7" s="54" t="s">
        <v>126</v>
      </c>
      <c r="D7" s="16" t="s">
        <v>14</v>
      </c>
      <c r="E7" s="17">
        <v>10</v>
      </c>
      <c r="F7" s="17">
        <v>10</v>
      </c>
      <c r="G7" s="17">
        <v>10</v>
      </c>
      <c r="H7" s="17"/>
      <c r="I7" s="18">
        <f>SUM(E7:H7)</f>
        <v>30</v>
      </c>
      <c r="J7" s="19" t="s">
        <v>124</v>
      </c>
    </row>
    <row r="8" spans="1:10" ht="12.75">
      <c r="A8" s="13" t="s">
        <v>127</v>
      </c>
      <c r="B8" s="14" t="s">
        <v>117</v>
      </c>
      <c r="C8" s="15" t="s">
        <v>13</v>
      </c>
      <c r="D8" s="16" t="s">
        <v>14</v>
      </c>
      <c r="E8" s="17">
        <v>8</v>
      </c>
      <c r="F8" s="17">
        <v>10</v>
      </c>
      <c r="G8" s="17">
        <v>10</v>
      </c>
      <c r="H8" s="17"/>
      <c r="I8" s="18">
        <f>SUM(E8:H8)</f>
        <v>28</v>
      </c>
      <c r="J8" s="20" t="s">
        <v>25</v>
      </c>
    </row>
    <row r="9" spans="1:10" ht="12.75">
      <c r="A9" s="13" t="s">
        <v>128</v>
      </c>
      <c r="B9" s="14" t="s">
        <v>117</v>
      </c>
      <c r="C9" s="21" t="s">
        <v>129</v>
      </c>
      <c r="D9" s="16" t="s">
        <v>130</v>
      </c>
      <c r="E9" s="17">
        <v>10</v>
      </c>
      <c r="F9" s="17">
        <v>10</v>
      </c>
      <c r="G9" s="17">
        <v>5</v>
      </c>
      <c r="H9" s="17"/>
      <c r="I9" s="18">
        <f>SUM(E9:H9)</f>
        <v>25</v>
      </c>
      <c r="J9" s="20" t="s">
        <v>25</v>
      </c>
    </row>
    <row r="10" spans="1:10" ht="12.75">
      <c r="A10" s="13" t="s">
        <v>131</v>
      </c>
      <c r="B10" s="14" t="s">
        <v>117</v>
      </c>
      <c r="C10" s="28" t="s">
        <v>132</v>
      </c>
      <c r="D10" s="16" t="s">
        <v>133</v>
      </c>
      <c r="E10" s="17">
        <v>10</v>
      </c>
      <c r="F10" s="17">
        <v>10</v>
      </c>
      <c r="G10" s="17">
        <v>2</v>
      </c>
      <c r="H10" s="17"/>
      <c r="I10" s="18">
        <f>SUM(E10:H10)</f>
        <v>22</v>
      </c>
      <c r="J10" s="19" t="s">
        <v>25</v>
      </c>
    </row>
    <row r="11" spans="1:10" ht="12.75">
      <c r="A11" s="13" t="s">
        <v>134</v>
      </c>
      <c r="B11" s="26" t="s">
        <v>28</v>
      </c>
      <c r="C11" s="15" t="s">
        <v>13</v>
      </c>
      <c r="D11" s="16" t="s">
        <v>14</v>
      </c>
      <c r="E11" s="17">
        <v>10</v>
      </c>
      <c r="F11" s="17">
        <v>10</v>
      </c>
      <c r="G11" s="17">
        <v>0</v>
      </c>
      <c r="H11" s="17">
        <v>1</v>
      </c>
      <c r="I11" s="18">
        <f>SUM(E11:H11)</f>
        <v>21</v>
      </c>
      <c r="J11" s="19" t="s">
        <v>25</v>
      </c>
    </row>
    <row r="12" spans="1:10" ht="12.75">
      <c r="A12" s="13" t="s">
        <v>144</v>
      </c>
      <c r="B12" s="14" t="s">
        <v>117</v>
      </c>
      <c r="C12" s="15" t="s">
        <v>13</v>
      </c>
      <c r="D12" s="16" t="s">
        <v>145</v>
      </c>
      <c r="E12" s="17">
        <v>10</v>
      </c>
      <c r="F12" s="17">
        <v>10</v>
      </c>
      <c r="G12" s="17">
        <v>0</v>
      </c>
      <c r="H12" s="17"/>
      <c r="I12" s="18">
        <f>SUM(E12:H12)</f>
        <v>20</v>
      </c>
      <c r="J12" s="19" t="s">
        <v>25</v>
      </c>
    </row>
    <row r="13" spans="1:10" ht="12.75">
      <c r="A13" s="13" t="s">
        <v>138</v>
      </c>
      <c r="B13" s="14" t="s">
        <v>117</v>
      </c>
      <c r="C13" s="21" t="s">
        <v>67</v>
      </c>
      <c r="D13" s="16" t="s">
        <v>68</v>
      </c>
      <c r="E13" s="17">
        <v>10</v>
      </c>
      <c r="F13" s="17">
        <v>5</v>
      </c>
      <c r="G13" s="17">
        <v>5</v>
      </c>
      <c r="H13" s="17"/>
      <c r="I13" s="18">
        <f>SUM(E13:H13)</f>
        <v>20</v>
      </c>
      <c r="J13" s="19" t="s">
        <v>25</v>
      </c>
    </row>
    <row r="14" spans="1:10" ht="12.75">
      <c r="A14" s="13" t="s">
        <v>135</v>
      </c>
      <c r="B14" s="14" t="s">
        <v>117</v>
      </c>
      <c r="C14" s="15" t="s">
        <v>13</v>
      </c>
      <c r="D14" s="16" t="s">
        <v>14</v>
      </c>
      <c r="E14" s="17">
        <v>10</v>
      </c>
      <c r="F14" s="17">
        <v>10</v>
      </c>
      <c r="G14" s="17">
        <v>0</v>
      </c>
      <c r="H14" s="17"/>
      <c r="I14" s="18">
        <f>SUM(E14:H14)</f>
        <v>20</v>
      </c>
      <c r="J14" s="20" t="s">
        <v>136</v>
      </c>
    </row>
    <row r="15" spans="1:10" ht="12.75">
      <c r="A15" s="13" t="s">
        <v>137</v>
      </c>
      <c r="B15" s="26" t="s">
        <v>28</v>
      </c>
      <c r="C15" s="15" t="s">
        <v>13</v>
      </c>
      <c r="D15" s="16" t="s">
        <v>14</v>
      </c>
      <c r="E15" s="17">
        <v>10</v>
      </c>
      <c r="F15" s="17">
        <v>10</v>
      </c>
      <c r="G15" s="17">
        <v>0</v>
      </c>
      <c r="H15" s="17"/>
      <c r="I15" s="18">
        <f>SUM(E15:H15)</f>
        <v>20</v>
      </c>
      <c r="J15" s="19" t="s">
        <v>25</v>
      </c>
    </row>
    <row r="16" spans="1:10" ht="12.75">
      <c r="A16" s="17" t="s">
        <v>140</v>
      </c>
      <c r="B16" s="16" t="s">
        <v>141</v>
      </c>
      <c r="C16" s="54" t="s">
        <v>142</v>
      </c>
      <c r="D16" s="16" t="s">
        <v>14</v>
      </c>
      <c r="E16" s="17">
        <v>10</v>
      </c>
      <c r="F16" s="17">
        <v>10</v>
      </c>
      <c r="G16" s="17">
        <v>0</v>
      </c>
      <c r="H16" s="17"/>
      <c r="I16" s="18">
        <f>SUM(E16:H16)</f>
        <v>20</v>
      </c>
      <c r="J16" s="19" t="s">
        <v>143</v>
      </c>
    </row>
    <row r="17" spans="1:10" ht="12.75">
      <c r="A17" s="13" t="s">
        <v>139</v>
      </c>
      <c r="B17" s="26" t="s">
        <v>28</v>
      </c>
      <c r="C17" s="22" t="s">
        <v>24</v>
      </c>
      <c r="D17" s="31" t="s">
        <v>14</v>
      </c>
      <c r="E17" s="17">
        <v>10</v>
      </c>
      <c r="F17" s="17">
        <v>0</v>
      </c>
      <c r="G17" s="17">
        <v>10</v>
      </c>
      <c r="H17" s="17"/>
      <c r="I17" s="18">
        <f>SUM(E17:H17)</f>
        <v>20</v>
      </c>
      <c r="J17" s="55" t="s">
        <v>25</v>
      </c>
    </row>
    <row r="18" spans="1:10" ht="12.75">
      <c r="A18" s="31" t="s">
        <v>146</v>
      </c>
      <c r="B18" s="31" t="s">
        <v>117</v>
      </c>
      <c r="C18" s="15" t="s">
        <v>13</v>
      </c>
      <c r="D18" s="31" t="s">
        <v>14</v>
      </c>
      <c r="E18" s="17">
        <v>10</v>
      </c>
      <c r="F18" s="17">
        <v>9</v>
      </c>
      <c r="G18" s="17">
        <v>0</v>
      </c>
      <c r="H18" s="17"/>
      <c r="I18" s="18">
        <f>SUM(E18:H18)</f>
        <v>19</v>
      </c>
      <c r="J18" s="55" t="s">
        <v>25</v>
      </c>
    </row>
    <row r="19" spans="1:10" ht="12.75">
      <c r="A19" s="13" t="s">
        <v>162</v>
      </c>
      <c r="B19" s="14" t="s">
        <v>141</v>
      </c>
      <c r="C19" s="28" t="s">
        <v>163</v>
      </c>
      <c r="D19" s="16" t="s">
        <v>164</v>
      </c>
      <c r="E19" s="17">
        <v>10</v>
      </c>
      <c r="F19" s="17">
        <v>0</v>
      </c>
      <c r="G19" s="17">
        <v>8</v>
      </c>
      <c r="H19" s="17"/>
      <c r="I19" s="18">
        <f>SUM(E19:H19)</f>
        <v>18</v>
      </c>
      <c r="J19" s="61" t="s">
        <v>25</v>
      </c>
    </row>
    <row r="20" spans="1:10" ht="12.75">
      <c r="A20" s="13" t="s">
        <v>147</v>
      </c>
      <c r="B20" s="14" t="s">
        <v>117</v>
      </c>
      <c r="C20" s="15" t="s">
        <v>13</v>
      </c>
      <c r="D20" s="16" t="s">
        <v>14</v>
      </c>
      <c r="E20" s="17">
        <v>10</v>
      </c>
      <c r="F20" s="17">
        <v>0</v>
      </c>
      <c r="G20" s="17">
        <v>4</v>
      </c>
      <c r="H20" s="17">
        <v>3</v>
      </c>
      <c r="I20" s="18">
        <f>SUM(E20:H20)</f>
        <v>17</v>
      </c>
      <c r="J20" s="20" t="s">
        <v>25</v>
      </c>
    </row>
    <row r="21" spans="1:10" ht="12.75">
      <c r="A21" s="31" t="s">
        <v>148</v>
      </c>
      <c r="B21" s="26" t="s">
        <v>28</v>
      </c>
      <c r="C21" s="22" t="s">
        <v>24</v>
      </c>
      <c r="D21" s="31" t="s">
        <v>14</v>
      </c>
      <c r="E21" s="17">
        <v>10</v>
      </c>
      <c r="F21" s="17">
        <v>2</v>
      </c>
      <c r="G21" s="17">
        <v>2.5</v>
      </c>
      <c r="H21" s="17"/>
      <c r="I21" s="18">
        <f>SUM(E21:H21)</f>
        <v>14.5</v>
      </c>
      <c r="J21" s="20" t="s">
        <v>149</v>
      </c>
    </row>
    <row r="22" spans="1:10" ht="12.75">
      <c r="A22" s="13" t="s">
        <v>150</v>
      </c>
      <c r="B22" s="14" t="s">
        <v>117</v>
      </c>
      <c r="C22" s="21" t="s">
        <v>151</v>
      </c>
      <c r="D22" s="16" t="s">
        <v>152</v>
      </c>
      <c r="E22" s="17">
        <v>9</v>
      </c>
      <c r="F22" s="17">
        <v>0</v>
      </c>
      <c r="G22" s="17">
        <v>5</v>
      </c>
      <c r="H22" s="17"/>
      <c r="I22" s="18">
        <f>SUM(E22:H22)</f>
        <v>14</v>
      </c>
      <c r="J22" s="20" t="s">
        <v>149</v>
      </c>
    </row>
    <row r="23" spans="1:10" ht="12.75">
      <c r="A23" s="13" t="s">
        <v>153</v>
      </c>
      <c r="B23" s="14" t="s">
        <v>117</v>
      </c>
      <c r="C23" s="21" t="s">
        <v>123</v>
      </c>
      <c r="D23" s="16" t="s">
        <v>68</v>
      </c>
      <c r="E23" s="17">
        <v>10</v>
      </c>
      <c r="F23" s="17">
        <v>3</v>
      </c>
      <c r="G23" s="17">
        <v>0</v>
      </c>
      <c r="H23" s="17"/>
      <c r="I23" s="18">
        <f>SUM(E23:H23)</f>
        <v>13</v>
      </c>
      <c r="J23" s="20" t="s">
        <v>25</v>
      </c>
    </row>
    <row r="24" spans="1:10" ht="12.75">
      <c r="A24" s="13" t="s">
        <v>155</v>
      </c>
      <c r="B24" s="14" t="s">
        <v>141</v>
      </c>
      <c r="C24" s="15" t="s">
        <v>13</v>
      </c>
      <c r="D24" s="16" t="s">
        <v>14</v>
      </c>
      <c r="E24" s="17">
        <v>10</v>
      </c>
      <c r="F24" s="17">
        <v>2</v>
      </c>
      <c r="G24" s="17">
        <v>0</v>
      </c>
      <c r="H24" s="17"/>
      <c r="I24" s="18">
        <f>SUM(E24:H24)</f>
        <v>12</v>
      </c>
      <c r="J24" s="20" t="s">
        <v>25</v>
      </c>
    </row>
    <row r="25" spans="1:10" ht="12.75">
      <c r="A25" s="13" t="s">
        <v>154</v>
      </c>
      <c r="B25" s="14" t="s">
        <v>141</v>
      </c>
      <c r="C25" s="54" t="s">
        <v>126</v>
      </c>
      <c r="D25" s="16" t="s">
        <v>14</v>
      </c>
      <c r="E25" s="17">
        <v>10</v>
      </c>
      <c r="F25" s="17">
        <v>0</v>
      </c>
      <c r="G25" s="17">
        <v>2</v>
      </c>
      <c r="H25" s="17"/>
      <c r="I25" s="18">
        <f>SUM(E25:H25)</f>
        <v>12</v>
      </c>
      <c r="J25" s="19" t="s">
        <v>25</v>
      </c>
    </row>
    <row r="26" spans="1:10" ht="12.75">
      <c r="A26" s="13" t="s">
        <v>165</v>
      </c>
      <c r="B26" s="31" t="s">
        <v>117</v>
      </c>
      <c r="C26" s="22" t="s">
        <v>24</v>
      </c>
      <c r="D26" s="31" t="s">
        <v>14</v>
      </c>
      <c r="E26" s="17">
        <v>10</v>
      </c>
      <c r="F26" s="17">
        <v>0</v>
      </c>
      <c r="G26" s="17">
        <v>0</v>
      </c>
      <c r="H26" s="17"/>
      <c r="I26" s="18">
        <f>SUM(E26:H26)</f>
        <v>10</v>
      </c>
      <c r="J26" s="31"/>
    </row>
    <row r="27" spans="1:10" ht="12.75">
      <c r="A27" s="13" t="s">
        <v>170</v>
      </c>
      <c r="B27" s="14" t="s">
        <v>141</v>
      </c>
      <c r="C27" s="54" t="s">
        <v>126</v>
      </c>
      <c r="D27" s="16" t="s">
        <v>14</v>
      </c>
      <c r="E27" s="17">
        <v>10</v>
      </c>
      <c r="F27" s="17">
        <v>0</v>
      </c>
      <c r="G27" s="17">
        <v>0</v>
      </c>
      <c r="H27" s="17"/>
      <c r="I27" s="18">
        <f>SUM(E27:H27)</f>
        <v>10</v>
      </c>
      <c r="J27" s="19"/>
    </row>
    <row r="28" spans="1:10" ht="12.75">
      <c r="A28" s="13" t="s">
        <v>166</v>
      </c>
      <c r="B28" s="14" t="s">
        <v>117</v>
      </c>
      <c r="C28" s="54" t="s">
        <v>167</v>
      </c>
      <c r="D28" s="16" t="s">
        <v>14</v>
      </c>
      <c r="E28" s="17">
        <v>10</v>
      </c>
      <c r="F28" s="17">
        <v>0</v>
      </c>
      <c r="G28" s="17">
        <v>0</v>
      </c>
      <c r="H28" s="17"/>
      <c r="I28" s="18">
        <f>SUM(E28:H28)</f>
        <v>10</v>
      </c>
      <c r="J28" s="20" t="s">
        <v>56</v>
      </c>
    </row>
    <row r="29" spans="1:10" ht="12.75">
      <c r="A29" s="13" t="s">
        <v>171</v>
      </c>
      <c r="B29" s="14" t="s">
        <v>117</v>
      </c>
      <c r="C29" s="21" t="s">
        <v>172</v>
      </c>
      <c r="D29" s="16" t="s">
        <v>152</v>
      </c>
      <c r="E29" s="17">
        <v>10</v>
      </c>
      <c r="F29" s="17">
        <v>0</v>
      </c>
      <c r="G29" s="17">
        <v>0</v>
      </c>
      <c r="H29" s="17"/>
      <c r="I29" s="18">
        <f>SUM(E29:H29)</f>
        <v>10</v>
      </c>
      <c r="J29" s="20" t="s">
        <v>56</v>
      </c>
    </row>
    <row r="30" spans="1:10" ht="12.75">
      <c r="A30" s="25" t="s">
        <v>177</v>
      </c>
      <c r="B30" s="14" t="s">
        <v>141</v>
      </c>
      <c r="C30" s="54" t="s">
        <v>126</v>
      </c>
      <c r="D30" s="16" t="s">
        <v>14</v>
      </c>
      <c r="E30" s="17">
        <v>10</v>
      </c>
      <c r="F30" s="17">
        <v>0</v>
      </c>
      <c r="G30" s="17">
        <v>0</v>
      </c>
      <c r="H30" s="17"/>
      <c r="I30" s="18">
        <f>SUM(E30:H30)</f>
        <v>10</v>
      </c>
      <c r="J30" s="19"/>
    </row>
    <row r="31" spans="1:10" ht="12.75">
      <c r="A31" s="13" t="s">
        <v>175</v>
      </c>
      <c r="B31" s="14" t="s">
        <v>141</v>
      </c>
      <c r="C31" s="54" t="s">
        <v>126</v>
      </c>
      <c r="D31" s="16" t="s">
        <v>14</v>
      </c>
      <c r="E31" s="17">
        <v>10</v>
      </c>
      <c r="F31" s="17">
        <v>0</v>
      </c>
      <c r="G31" s="17">
        <v>0</v>
      </c>
      <c r="H31" s="17"/>
      <c r="I31" s="18">
        <f>SUM(E31:H31)</f>
        <v>10</v>
      </c>
      <c r="J31" s="20" t="s">
        <v>56</v>
      </c>
    </row>
    <row r="32" spans="1:10" ht="12.75">
      <c r="A32" s="13" t="s">
        <v>178</v>
      </c>
      <c r="B32" s="14" t="s">
        <v>141</v>
      </c>
      <c r="C32" s="54" t="s">
        <v>126</v>
      </c>
      <c r="D32" s="16" t="s">
        <v>14</v>
      </c>
      <c r="E32" s="17">
        <v>10</v>
      </c>
      <c r="F32" s="17">
        <v>0</v>
      </c>
      <c r="G32" s="17">
        <v>0</v>
      </c>
      <c r="H32" s="17"/>
      <c r="I32" s="18">
        <f>SUM(E32:H32)</f>
        <v>10</v>
      </c>
      <c r="J32" s="19"/>
    </row>
    <row r="33" spans="1:10" ht="12.75">
      <c r="A33" s="13" t="s">
        <v>174</v>
      </c>
      <c r="B33" s="14" t="s">
        <v>141</v>
      </c>
      <c r="C33" s="54" t="s">
        <v>126</v>
      </c>
      <c r="D33" s="16" t="s">
        <v>14</v>
      </c>
      <c r="E33" s="17">
        <v>10</v>
      </c>
      <c r="F33" s="17">
        <v>0</v>
      </c>
      <c r="G33" s="17">
        <v>0</v>
      </c>
      <c r="H33" s="17"/>
      <c r="I33" s="18">
        <f>SUM(E33:H33)</f>
        <v>10</v>
      </c>
      <c r="J33" s="20"/>
    </row>
    <row r="34" spans="1:10" ht="12.75">
      <c r="A34" s="13" t="s">
        <v>173</v>
      </c>
      <c r="B34" s="14" t="s">
        <v>141</v>
      </c>
      <c r="C34" s="54" t="s">
        <v>126</v>
      </c>
      <c r="D34" s="16" t="s">
        <v>14</v>
      </c>
      <c r="E34" s="17">
        <v>10</v>
      </c>
      <c r="F34" s="17">
        <v>0</v>
      </c>
      <c r="G34" s="17">
        <v>0</v>
      </c>
      <c r="H34" s="17"/>
      <c r="I34" s="18">
        <f>SUM(E34:H34)</f>
        <v>10</v>
      </c>
      <c r="J34" s="20"/>
    </row>
    <row r="35" spans="1:10" ht="12.75">
      <c r="A35" s="13" t="s">
        <v>176</v>
      </c>
      <c r="B35" s="14" t="s">
        <v>141</v>
      </c>
      <c r="C35" s="54" t="s">
        <v>126</v>
      </c>
      <c r="D35" s="16" t="s">
        <v>14</v>
      </c>
      <c r="E35" s="17">
        <v>10</v>
      </c>
      <c r="F35" s="17">
        <v>0</v>
      </c>
      <c r="G35" s="17">
        <v>0</v>
      </c>
      <c r="H35" s="17"/>
      <c r="I35" s="18">
        <f>SUM(E35:H35)</f>
        <v>10</v>
      </c>
      <c r="J35" s="20" t="s">
        <v>56</v>
      </c>
    </row>
    <row r="36" spans="1:10" ht="12.75">
      <c r="A36" s="13" t="s">
        <v>156</v>
      </c>
      <c r="B36" s="14" t="s">
        <v>117</v>
      </c>
      <c r="C36" s="21" t="s">
        <v>157</v>
      </c>
      <c r="D36" s="16" t="s">
        <v>158</v>
      </c>
      <c r="E36" s="17">
        <v>10</v>
      </c>
      <c r="F36" s="17">
        <v>0</v>
      </c>
      <c r="G36" s="17">
        <v>0</v>
      </c>
      <c r="H36" s="17"/>
      <c r="I36" s="18">
        <f>SUM(E36:H36)</f>
        <v>10</v>
      </c>
      <c r="J36" s="20" t="s">
        <v>56</v>
      </c>
    </row>
    <row r="37" spans="1:10" ht="12.75">
      <c r="A37" s="13" t="s">
        <v>159</v>
      </c>
      <c r="B37" s="14" t="s">
        <v>141</v>
      </c>
      <c r="C37" s="21" t="s">
        <v>118</v>
      </c>
      <c r="D37" s="16" t="s">
        <v>160</v>
      </c>
      <c r="E37" s="17">
        <v>10</v>
      </c>
      <c r="F37" s="17">
        <v>0</v>
      </c>
      <c r="G37" s="17">
        <v>0</v>
      </c>
      <c r="H37" s="17"/>
      <c r="I37" s="18">
        <f>SUM(E37:H37)</f>
        <v>10</v>
      </c>
      <c r="J37" s="19"/>
    </row>
    <row r="38" spans="1:10" ht="12.75">
      <c r="A38" s="17" t="s">
        <v>161</v>
      </c>
      <c r="B38" s="16" t="s">
        <v>141</v>
      </c>
      <c r="C38" s="21" t="s">
        <v>67</v>
      </c>
      <c r="D38" s="16" t="s">
        <v>68</v>
      </c>
      <c r="E38" s="17">
        <v>10</v>
      </c>
      <c r="F38" s="17">
        <v>0</v>
      </c>
      <c r="G38" s="17"/>
      <c r="H38" s="17"/>
      <c r="I38" s="18">
        <f>SUM(E38:H38)</f>
        <v>10</v>
      </c>
      <c r="J38" s="19"/>
    </row>
    <row r="39" spans="1:10" ht="12.75">
      <c r="A39" s="13" t="s">
        <v>169</v>
      </c>
      <c r="B39" s="14" t="s">
        <v>141</v>
      </c>
      <c r="C39" s="15" t="s">
        <v>13</v>
      </c>
      <c r="D39" s="16" t="s">
        <v>145</v>
      </c>
      <c r="E39" s="17">
        <v>10</v>
      </c>
      <c r="F39" s="17">
        <v>0</v>
      </c>
      <c r="G39" s="17"/>
      <c r="H39" s="17"/>
      <c r="I39" s="18">
        <f>SUM(E39:H39)</f>
        <v>10</v>
      </c>
      <c r="J39" s="19"/>
    </row>
    <row r="40" spans="1:10" ht="12.75">
      <c r="A40" s="13" t="s">
        <v>168</v>
      </c>
      <c r="B40" s="14" t="s">
        <v>141</v>
      </c>
      <c r="C40" s="54" t="s">
        <v>126</v>
      </c>
      <c r="D40" s="16" t="s">
        <v>14</v>
      </c>
      <c r="E40" s="17">
        <v>10</v>
      </c>
      <c r="F40" s="17">
        <v>0</v>
      </c>
      <c r="G40" s="17">
        <v>0</v>
      </c>
      <c r="H40" s="17"/>
      <c r="I40" s="18">
        <f>SUM(E40:H40)</f>
        <v>10</v>
      </c>
      <c r="J40" s="20" t="s">
        <v>56</v>
      </c>
    </row>
    <row r="41" spans="1:10" ht="12.75">
      <c r="A41" s="13" t="s">
        <v>179</v>
      </c>
      <c r="B41" s="14" t="s">
        <v>141</v>
      </c>
      <c r="C41" s="54" t="s">
        <v>126</v>
      </c>
      <c r="D41" s="16" t="s">
        <v>14</v>
      </c>
      <c r="E41" s="17">
        <v>8.5</v>
      </c>
      <c r="F41" s="17">
        <v>0</v>
      </c>
      <c r="G41" s="17">
        <v>0</v>
      </c>
      <c r="H41" s="17"/>
      <c r="I41" s="18">
        <f>SUM(E41:H41)</f>
        <v>8.5</v>
      </c>
      <c r="J41" s="20" t="s">
        <v>56</v>
      </c>
    </row>
    <row r="42" spans="1:10" ht="12.75">
      <c r="A42" s="13" t="s">
        <v>180</v>
      </c>
      <c r="B42" s="14" t="s">
        <v>141</v>
      </c>
      <c r="C42" s="15" t="s">
        <v>13</v>
      </c>
      <c r="D42" s="16" t="s">
        <v>14</v>
      </c>
      <c r="E42" s="17">
        <v>8</v>
      </c>
      <c r="F42" s="17">
        <v>0</v>
      </c>
      <c r="G42" s="17">
        <v>0</v>
      </c>
      <c r="H42" s="17"/>
      <c r="I42" s="18">
        <f>SUM(E42:H42)</f>
        <v>8</v>
      </c>
      <c r="J42" s="20" t="s">
        <v>56</v>
      </c>
    </row>
    <row r="43" spans="1:10" ht="12.75">
      <c r="A43" s="13" t="s">
        <v>181</v>
      </c>
      <c r="B43" s="14" t="s">
        <v>141</v>
      </c>
      <c r="C43" s="15" t="s">
        <v>13</v>
      </c>
      <c r="D43" s="16" t="s">
        <v>145</v>
      </c>
      <c r="E43" s="17">
        <v>0</v>
      </c>
      <c r="F43" s="17">
        <v>0</v>
      </c>
      <c r="G43" s="17">
        <v>6</v>
      </c>
      <c r="H43" s="17"/>
      <c r="I43" s="18">
        <f>SUM(E43:H43)</f>
        <v>6</v>
      </c>
      <c r="J43" s="20" t="s">
        <v>56</v>
      </c>
    </row>
    <row r="44" spans="1:10" ht="12.75">
      <c r="A44" s="13" t="s">
        <v>182</v>
      </c>
      <c r="B44" s="16" t="s">
        <v>141</v>
      </c>
      <c r="C44" s="15" t="s">
        <v>13</v>
      </c>
      <c r="D44" s="16" t="s">
        <v>14</v>
      </c>
      <c r="E44" s="17">
        <v>6</v>
      </c>
      <c r="F44" s="17">
        <v>0</v>
      </c>
      <c r="G44" s="17">
        <v>0</v>
      </c>
      <c r="H44" s="17"/>
      <c r="I44" s="18">
        <f>SUM(E44:H44)</f>
        <v>6</v>
      </c>
      <c r="J44" s="20"/>
    </row>
    <row r="45" spans="1:10" ht="12.75">
      <c r="A45" s="13" t="s">
        <v>184</v>
      </c>
      <c r="B45" s="31" t="s">
        <v>117</v>
      </c>
      <c r="C45" s="22" t="s">
        <v>24</v>
      </c>
      <c r="D45" s="31" t="s">
        <v>14</v>
      </c>
      <c r="E45" s="17">
        <v>3</v>
      </c>
      <c r="F45" s="17">
        <v>0</v>
      </c>
      <c r="G45" s="17">
        <v>0</v>
      </c>
      <c r="H45" s="17"/>
      <c r="I45" s="18">
        <f>SUM(E45:H45)</f>
        <v>3</v>
      </c>
      <c r="J45" s="31"/>
    </row>
    <row r="46" spans="1:10" ht="12.75">
      <c r="A46" s="13" t="s">
        <v>183</v>
      </c>
      <c r="B46" s="26" t="s">
        <v>28</v>
      </c>
      <c r="C46" s="22" t="s">
        <v>24</v>
      </c>
      <c r="D46" s="31" t="s">
        <v>14</v>
      </c>
      <c r="E46" s="17">
        <v>3</v>
      </c>
      <c r="F46" s="17">
        <v>0</v>
      </c>
      <c r="G46" s="17">
        <v>0</v>
      </c>
      <c r="H46" s="17"/>
      <c r="I46" s="18">
        <f>SUM(E46:H46)</f>
        <v>3</v>
      </c>
      <c r="J46" s="31"/>
    </row>
    <row r="47" spans="1:10" ht="12.75">
      <c r="A47" s="13" t="s">
        <v>185</v>
      </c>
      <c r="B47" s="14" t="s">
        <v>117</v>
      </c>
      <c r="C47" s="54" t="s">
        <v>126</v>
      </c>
      <c r="D47" s="16" t="s">
        <v>14</v>
      </c>
      <c r="E47" s="17">
        <v>3</v>
      </c>
      <c r="F47" s="17">
        <v>0</v>
      </c>
      <c r="G47" s="17">
        <v>0</v>
      </c>
      <c r="H47" s="17"/>
      <c r="I47" s="18">
        <f>SUM(E47:H47)</f>
        <v>3</v>
      </c>
      <c r="J47" s="20"/>
    </row>
    <row r="48" spans="1:10" ht="12.75">
      <c r="A48" s="13" t="s">
        <v>186</v>
      </c>
      <c r="B48" s="14" t="s">
        <v>117</v>
      </c>
      <c r="C48" s="21" t="s">
        <v>187</v>
      </c>
      <c r="D48" s="16" t="s">
        <v>188</v>
      </c>
      <c r="E48" s="17">
        <v>2</v>
      </c>
      <c r="F48" s="17">
        <v>0</v>
      </c>
      <c r="G48" s="17">
        <v>0</v>
      </c>
      <c r="H48" s="17"/>
      <c r="I48" s="18">
        <f>SUM(E48:H48)</f>
        <v>2</v>
      </c>
      <c r="J48" s="20" t="s">
        <v>56</v>
      </c>
    </row>
    <row r="49" spans="1:10" ht="12.75">
      <c r="A49" s="13" t="s">
        <v>190</v>
      </c>
      <c r="B49" s="26" t="s">
        <v>28</v>
      </c>
      <c r="C49" s="22" t="s">
        <v>24</v>
      </c>
      <c r="D49" s="31" t="s">
        <v>14</v>
      </c>
      <c r="E49" s="17">
        <v>0</v>
      </c>
      <c r="F49" s="17">
        <v>0</v>
      </c>
      <c r="G49" s="17">
        <v>0</v>
      </c>
      <c r="H49" s="17"/>
      <c r="I49" s="18">
        <f>SUM(E49:H49)</f>
        <v>0</v>
      </c>
      <c r="J49" s="20" t="s">
        <v>56</v>
      </c>
    </row>
    <row r="50" spans="1:10" ht="12.75">
      <c r="A50" s="13" t="s">
        <v>192</v>
      </c>
      <c r="B50" s="14" t="s">
        <v>117</v>
      </c>
      <c r="C50" s="15" t="s">
        <v>13</v>
      </c>
      <c r="D50" s="16" t="s">
        <v>14</v>
      </c>
      <c r="E50" s="17"/>
      <c r="F50" s="17"/>
      <c r="G50" s="17"/>
      <c r="H50" s="17"/>
      <c r="I50" s="18">
        <f>SUM(E50:H50)</f>
        <v>0</v>
      </c>
      <c r="J50" s="20" t="s">
        <v>56</v>
      </c>
    </row>
    <row r="51" spans="1:10" ht="12.75">
      <c r="A51" s="13" t="s">
        <v>191</v>
      </c>
      <c r="B51" s="26" t="s">
        <v>28</v>
      </c>
      <c r="C51" s="15" t="s">
        <v>13</v>
      </c>
      <c r="D51" s="16" t="s">
        <v>14</v>
      </c>
      <c r="E51" s="17"/>
      <c r="F51" s="17"/>
      <c r="G51" s="17"/>
      <c r="H51" s="17"/>
      <c r="I51" s="18">
        <f>SUM(E51:H51)</f>
        <v>0</v>
      </c>
      <c r="J51" s="20" t="s">
        <v>56</v>
      </c>
    </row>
    <row r="52" spans="1:10" ht="12.75">
      <c r="A52" s="13" t="s">
        <v>193</v>
      </c>
      <c r="B52" s="26" t="s">
        <v>28</v>
      </c>
      <c r="C52" s="22" t="s">
        <v>24</v>
      </c>
      <c r="D52" s="31" t="s">
        <v>14</v>
      </c>
      <c r="E52" s="17">
        <v>0</v>
      </c>
      <c r="F52" s="17">
        <v>0</v>
      </c>
      <c r="G52" s="17">
        <v>0</v>
      </c>
      <c r="H52" s="17"/>
      <c r="I52" s="18">
        <f>SUM(E52:H52)</f>
        <v>0</v>
      </c>
      <c r="J52" s="20" t="s">
        <v>56</v>
      </c>
    </row>
    <row r="53" spans="1:10" ht="12.75">
      <c r="A53" s="13" t="s">
        <v>189</v>
      </c>
      <c r="B53" s="31" t="s">
        <v>117</v>
      </c>
      <c r="C53" s="22" t="s">
        <v>24</v>
      </c>
      <c r="D53" s="31" t="s">
        <v>14</v>
      </c>
      <c r="E53" s="17">
        <v>0</v>
      </c>
      <c r="F53" s="17">
        <v>0</v>
      </c>
      <c r="G53" s="17">
        <v>0</v>
      </c>
      <c r="H53" s="17"/>
      <c r="I53" s="18">
        <f>SUM(E53:H53)</f>
        <v>0</v>
      </c>
      <c r="J53" s="20" t="s">
        <v>56</v>
      </c>
    </row>
    <row r="54" spans="5:8" ht="12.75">
      <c r="E54" s="2"/>
      <c r="F54" s="2"/>
      <c r="G54" s="2"/>
      <c r="H54" s="2"/>
    </row>
    <row r="55" spans="3:10" ht="12.75">
      <c r="C55" s="32" t="s">
        <v>80</v>
      </c>
      <c r="D55" s="33">
        <f>SUBTOTAL(3,$A$4:$A$53)</f>
        <v>50</v>
      </c>
      <c r="E55" s="32">
        <f>SUBTOTAL(9,$E$4:$E$53)</f>
        <v>400.5</v>
      </c>
      <c r="F55" s="32">
        <f>SUBTOTAL(9,$F$4:$F$53)</f>
        <v>140</v>
      </c>
      <c r="G55" s="32">
        <f>SUBTOTAL(9,$G$4:$G$53)</f>
        <v>99.5</v>
      </c>
      <c r="H55" s="32">
        <f>SUBTOTAL(9,$H$4:$H$53)</f>
        <v>15</v>
      </c>
      <c r="I55" s="34">
        <f>SUBTOTAL(9,$I$4:$I$53)</f>
        <v>655</v>
      </c>
      <c r="J55" s="35" t="s">
        <v>194</v>
      </c>
    </row>
    <row r="56" spans="5:8" ht="12.75">
      <c r="E56" s="2"/>
      <c r="F56" s="2"/>
      <c r="G56" s="2"/>
      <c r="H56" s="2"/>
    </row>
    <row r="57" spans="3:10" ht="12.75">
      <c r="C57" s="32" t="s">
        <v>82</v>
      </c>
      <c r="D57" s="9" t="s">
        <v>83</v>
      </c>
      <c r="E57" s="32">
        <f>SUBTOTAL(9,$E$4:$E$53)/D55</f>
        <v>8.01</v>
      </c>
      <c r="F57" s="32">
        <f>SUBTOTAL(9,$F$4:$F$53)/D55</f>
        <v>2.8</v>
      </c>
      <c r="G57" s="32">
        <f>SUBTOTAL(9,$G$4:$G$53)/D55</f>
        <v>1.99</v>
      </c>
      <c r="H57" s="32">
        <f>SUBTOTAL(9,$H$4:$H$53)/D55</f>
        <v>0.3</v>
      </c>
      <c r="I57" s="34">
        <f>SUBTOTAL(9,$I$4:$I$53)/D55</f>
        <v>13.1</v>
      </c>
      <c r="J57" s="35" t="s">
        <v>194</v>
      </c>
    </row>
    <row r="73" spans="5:8" ht="12.75">
      <c r="E73" s="2"/>
      <c r="F73" s="2"/>
      <c r="G73" s="2"/>
      <c r="H73" s="2"/>
    </row>
    <row r="74" spans="1:8" ht="12.75">
      <c r="A74" s="36" t="s">
        <v>84</v>
      </c>
      <c r="B74" s="36" t="s">
        <v>85</v>
      </c>
      <c r="C74" s="36" t="s">
        <v>86</v>
      </c>
      <c r="D74" s="36" t="s">
        <v>87</v>
      </c>
      <c r="E74" s="2"/>
      <c r="F74" s="2"/>
      <c r="G74" s="2"/>
      <c r="H74" s="2"/>
    </row>
    <row r="75" spans="1:8" ht="12.75">
      <c r="A75" s="18"/>
      <c r="B75" s="37"/>
      <c r="C75" s="18"/>
      <c r="D75" s="18"/>
      <c r="E75" s="2"/>
      <c r="F75" s="2"/>
      <c r="G75" s="2"/>
      <c r="H75" s="2"/>
    </row>
    <row r="76" spans="1:10" ht="12.75">
      <c r="A76" s="13" t="s">
        <v>30</v>
      </c>
      <c r="B76" s="56">
        <v>1.1</v>
      </c>
      <c r="C76" s="40" t="s">
        <v>89</v>
      </c>
      <c r="D76" s="9" t="s">
        <v>90</v>
      </c>
      <c r="E76" s="2"/>
      <c r="F76" s="2"/>
      <c r="G76" s="2"/>
      <c r="H76" s="2"/>
      <c r="J76" t="s">
        <v>91</v>
      </c>
    </row>
    <row r="77" spans="1:10" ht="12.75">
      <c r="A77" s="13" t="s">
        <v>45</v>
      </c>
      <c r="B77" s="56">
        <v>1.2</v>
      </c>
      <c r="C77" s="42" t="s">
        <v>93</v>
      </c>
      <c r="D77" s="9" t="s">
        <v>94</v>
      </c>
      <c r="E77" s="2"/>
      <c r="F77" s="2"/>
      <c r="G77" s="2"/>
      <c r="H77" s="2"/>
      <c r="J77" s="43" t="s">
        <v>95</v>
      </c>
    </row>
    <row r="78" spans="1:10" ht="12.75">
      <c r="A78" s="13" t="s">
        <v>16</v>
      </c>
      <c r="B78" s="56">
        <v>1.3</v>
      </c>
      <c r="C78" s="41" t="s">
        <v>96</v>
      </c>
      <c r="D78" s="9" t="s">
        <v>97</v>
      </c>
      <c r="E78" s="2"/>
      <c r="F78" s="2"/>
      <c r="G78" s="2"/>
      <c r="H78" s="2"/>
      <c r="J78" t="s">
        <v>195</v>
      </c>
    </row>
    <row r="79" spans="1:10" ht="12.75">
      <c r="A79" s="13" t="s">
        <v>35</v>
      </c>
      <c r="B79" s="56">
        <v>2.1</v>
      </c>
      <c r="C79" s="41" t="s">
        <v>196</v>
      </c>
      <c r="D79" s="9" t="s">
        <v>197</v>
      </c>
      <c r="E79" s="2"/>
      <c r="F79" s="2"/>
      <c r="G79" s="2"/>
      <c r="H79" s="2"/>
      <c r="J79" t="s">
        <v>198</v>
      </c>
    </row>
    <row r="80" spans="1:8" ht="12.75">
      <c r="A80" s="17" t="s">
        <v>33</v>
      </c>
      <c r="B80" s="56">
        <v>2.2</v>
      </c>
      <c r="C80" s="36" t="s">
        <v>102</v>
      </c>
      <c r="D80" s="46" t="s">
        <v>103</v>
      </c>
      <c r="E80" s="2"/>
      <c r="F80" s="2"/>
      <c r="G80" s="2"/>
      <c r="H80" s="2"/>
    </row>
    <row r="81" spans="1:8" ht="12.75">
      <c r="A81" s="13" t="s">
        <v>26</v>
      </c>
      <c r="B81" s="56">
        <v>2.3</v>
      </c>
      <c r="C81" s="18"/>
      <c r="E81" s="2"/>
      <c r="F81" s="2"/>
      <c r="G81" s="2"/>
      <c r="H81" s="2"/>
    </row>
    <row r="82" spans="1:8" ht="12.75">
      <c r="A82" s="13" t="s">
        <v>11</v>
      </c>
      <c r="B82" s="56">
        <v>3.1</v>
      </c>
      <c r="C82" s="47" t="s">
        <v>199</v>
      </c>
      <c r="D82" s="48">
        <f>COUNTIF(C4:C53,"ICHB")</f>
        <v>15</v>
      </c>
      <c r="E82" s="2"/>
      <c r="F82" s="2"/>
      <c r="G82" s="2"/>
      <c r="H82" s="2"/>
    </row>
    <row r="83" spans="1:8" ht="12.75">
      <c r="A83" s="13" t="s">
        <v>23</v>
      </c>
      <c r="B83" s="57">
        <v>3.2</v>
      </c>
      <c r="C83" s="58" t="s">
        <v>200</v>
      </c>
      <c r="D83" s="48">
        <f>COUNTIF(D4:D53,"Bucureşti")-D82</f>
        <v>19</v>
      </c>
      <c r="E83" s="2"/>
      <c r="F83" s="2"/>
      <c r="G83" s="2"/>
      <c r="H83" s="2"/>
    </row>
    <row r="84" spans="1:8" ht="12.75">
      <c r="A84" s="13" t="s">
        <v>34</v>
      </c>
      <c r="B84" s="56">
        <v>3.3</v>
      </c>
      <c r="C84" s="28" t="s">
        <v>201</v>
      </c>
      <c r="D84" s="48">
        <f>D55-D82-D83</f>
        <v>16</v>
      </c>
      <c r="E84" s="1"/>
      <c r="F84" s="2"/>
      <c r="G84" s="2"/>
      <c r="H84" s="2"/>
    </row>
    <row r="85" spans="1:8" ht="12.75">
      <c r="A85" s="13" t="s">
        <v>40</v>
      </c>
      <c r="B85" s="59">
        <v>4.1</v>
      </c>
      <c r="C85" s="16" t="s">
        <v>202</v>
      </c>
      <c r="D85" s="48">
        <f>D55-D86</f>
        <v>42</v>
      </c>
      <c r="E85" s="1"/>
      <c r="F85" s="2"/>
      <c r="G85" s="2"/>
      <c r="H85" s="2"/>
    </row>
    <row r="86" spans="1:10" ht="12.75">
      <c r="A86" s="17" t="s">
        <v>29</v>
      </c>
      <c r="B86" s="56">
        <v>4.2</v>
      </c>
      <c r="C86" s="26" t="s">
        <v>203</v>
      </c>
      <c r="D86" s="48">
        <f>COUNTIF(B4:B53,"IX")</f>
        <v>8</v>
      </c>
      <c r="E86" s="1"/>
      <c r="F86" s="2"/>
      <c r="G86" s="2"/>
      <c r="H86" s="2"/>
      <c r="J86" s="52" t="s">
        <v>204</v>
      </c>
    </row>
    <row r="87" spans="1:10" ht="12.75">
      <c r="A87" s="13" t="s">
        <v>32</v>
      </c>
      <c r="B87" s="56">
        <v>4.3</v>
      </c>
      <c r="C87" s="53" t="s">
        <v>205</v>
      </c>
      <c r="D87" s="48">
        <f>COUNTIF(J4:J53,"♀")</f>
        <v>15</v>
      </c>
      <c r="E87" s="1"/>
      <c r="F87" s="2"/>
      <c r="G87" s="2"/>
      <c r="H87" s="2"/>
      <c r="J87" s="60" t="s">
        <v>206</v>
      </c>
    </row>
  </sheetData>
  <sheetProtection/>
  <printOptions/>
  <pageMargins left="0.7875" right="0.7875" top="0.46041666666666664" bottom="0.23055555555555557" header="0.14027777777777778" footer="0.14027777777777778"/>
  <pageSetup horizontalDpi="300" verticalDpi="300" orientation="portrait"/>
  <headerFooter alignWithMargins="0">
    <oddHeader>&amp;L&amp;"Times New Roman,Normal"&amp;12&amp;D&amp;C&amp;"Times New Roman,Normal"&amp;12STARS of MATHEMATICS - Juniors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 Simona UNGUREANU</dc:creator>
  <cp:keywords/>
  <dc:description/>
  <cp:lastModifiedBy>aungureanu</cp:lastModifiedBy>
  <dcterms:created xsi:type="dcterms:W3CDTF">2011-12-12T15:44:48Z</dcterms:created>
  <dcterms:modified xsi:type="dcterms:W3CDTF">2011-12-12T15:44:48Z</dcterms:modified>
  <cp:category/>
  <cp:version/>
  <cp:contentType/>
  <cp:contentStatus/>
</cp:coreProperties>
</file>